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J:\New Sales Share\uc co op 2025\"/>
    </mc:Choice>
  </mc:AlternateContent>
  <xr:revisionPtr revIDLastSave="0" documentId="13_ncr:1_{BE1EBB02-D6C6-4A1C-A9AD-9ADEAF90983E}" xr6:coauthVersionLast="47" xr6:coauthVersionMax="47" xr10:uidLastSave="{00000000-0000-0000-0000-000000000000}"/>
  <bookViews>
    <workbookView xWindow="28680" yWindow="-120" windowWidth="29040" windowHeight="15840" xr2:uid="{C0A797B7-49BB-3A4F-A9F6-A30C3667E6B0}"/>
  </bookViews>
  <sheets>
    <sheet name="Cover" sheetId="6" r:id="rId1"/>
    <sheet name="VideoX VAL R2V-R4VE" sheetId="13" r:id="rId2"/>
    <sheet name="VideoX ENT R4E-R8E" sheetId="8" r:id="rId3"/>
    <sheet name="VideoX ENT R12E-R60E" sheetId="17" r:id="rId4"/>
    <sheet name="Security Workstations" sheetId="14" r:id="rId5"/>
    <sheet name="Upgrades" sheetId="16" r:id="rId6"/>
  </sheets>
  <definedNames>
    <definedName name="_xlnm.Print_Area" localSheetId="0">Cover!$B$3:$K$22</definedName>
    <definedName name="_xlnm.Print_Area" localSheetId="4">'Security Workstations'!$A$1:$I$20</definedName>
    <definedName name="_xlnm.Print_Area" localSheetId="5">Upgrades!$A$1:$I$39</definedName>
    <definedName name="_xlnm.Print_Area" localSheetId="3">'VideoX ENT R12E-R60E'!$A$1:$I$42</definedName>
    <definedName name="_xlnm.Print_Area" localSheetId="2">'VideoX ENT R4E-R8E'!$A$1:$I$31</definedName>
    <definedName name="_xlnm.Print_Area" localSheetId="1">'VideoX VAL R2V-R4VE'!$A$1:$I$25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6" l="1"/>
  <c r="I20" i="16"/>
  <c r="I9" i="14"/>
  <c r="I26" i="8" l="1"/>
  <c r="I6" i="16"/>
  <c r="I28" i="16"/>
  <c r="I21" i="16"/>
  <c r="I19" i="16"/>
  <c r="I18" i="16"/>
  <c r="I14" i="16"/>
  <c r="I13" i="16"/>
  <c r="I12" i="16"/>
  <c r="I40" i="17" l="1"/>
  <c r="I39" i="17"/>
  <c r="I32" i="17"/>
  <c r="I31" i="17"/>
  <c r="I21" i="17"/>
  <c r="I14" i="17"/>
  <c r="I13" i="17"/>
  <c r="I20" i="8"/>
  <c r="I10" i="8"/>
  <c r="I18" i="13"/>
  <c r="I17" i="13"/>
  <c r="I16" i="13"/>
  <c r="I15" i="13"/>
  <c r="I14" i="13"/>
  <c r="I7" i="13" l="1"/>
  <c r="I9" i="13" l="1"/>
  <c r="I8" i="13"/>
  <c r="I16" i="14" l="1"/>
  <c r="I8" i="17" l="1"/>
  <c r="I39" i="16"/>
  <c r="I34" i="16"/>
  <c r="I7" i="17" l="1"/>
  <c r="I16" i="8"/>
  <c r="I15" i="8"/>
  <c r="I21" i="13"/>
  <c r="I20" i="13"/>
  <c r="I29" i="16" l="1"/>
  <c r="I12" i="17" l="1"/>
  <c r="I11" i="17"/>
  <c r="I10" i="17"/>
  <c r="I9" i="17"/>
  <c r="I11" i="16" l="1"/>
  <c r="I10" i="16"/>
  <c r="I5" i="16"/>
  <c r="I29" i="8"/>
  <c r="I28" i="8"/>
  <c r="I38" i="17"/>
  <c r="I37" i="17"/>
  <c r="I36" i="17"/>
  <c r="I30" i="17"/>
  <c r="I29" i="17"/>
  <c r="I28" i="17"/>
  <c r="I27" i="17"/>
  <c r="I26" i="17"/>
  <c r="I25" i="17"/>
  <c r="I20" i="17"/>
  <c r="I19" i="17"/>
  <c r="I18" i="17"/>
  <c r="C1" i="17"/>
  <c r="I8" i="8"/>
  <c r="I27" i="16"/>
  <c r="C1" i="16"/>
  <c r="I17" i="14"/>
  <c r="I8" i="14"/>
  <c r="I7" i="14"/>
  <c r="C1" i="14"/>
  <c r="I22" i="13"/>
  <c r="I19" i="13"/>
  <c r="I10" i="13"/>
  <c r="C1" i="13"/>
  <c r="I19" i="8"/>
  <c r="I14" i="8"/>
  <c r="I17" i="8"/>
  <c r="I18" i="8"/>
  <c r="I7" i="8"/>
  <c r="I9" i="8"/>
  <c r="C1" i="8" l="1"/>
</calcChain>
</file>

<file path=xl/sharedStrings.xml><?xml version="1.0" encoding="utf-8"?>
<sst xmlns="http://schemas.openxmlformats.org/spreadsheetml/2006/main" count="405" uniqueCount="223">
  <si>
    <t>VideoX V4 Price List</t>
  </si>
  <si>
    <t>Effective From:</t>
  </si>
  <si>
    <t>(enter your Arxys Partner Level discount percentage to show your partner price for each item in the following pages</t>
  </si>
  <si>
    <t xml:space="preserve"> </t>
  </si>
  <si>
    <t>All VideoX Servers come with Windows Server 2022 Standard IoT</t>
  </si>
  <si>
    <t>Arxys has been crafting data protection and data analytics appliances for the most demanding organizations for more than 30 years. Arxys’ focus has always been finding elegant solutions to complex industry problems.
Arxys solves complex industry application challenges by leveraging a deep understanding of the complete environment to create a purpose-built, highly optimized appliance solution. Arxys works to codify the problems and ‘appliancify’ a solution. Our unique Activated Hardware Acceleration technologies deliver the Arxys X Factor of enterprise class performance, protection and resilience in a highly efficient and manageable appliance.</t>
  </si>
  <si>
    <t>Family</t>
  </si>
  <si>
    <t>Group</t>
  </si>
  <si>
    <t>Products</t>
  </si>
  <si>
    <t>Warranty Std</t>
  </si>
  <si>
    <t>Tab</t>
  </si>
  <si>
    <t>VAL NVR V4</t>
  </si>
  <si>
    <t>V4 Value Enterprise</t>
  </si>
  <si>
    <t>R2V, R4VE</t>
  </si>
  <si>
    <t>3 Year</t>
  </si>
  <si>
    <t>VAL</t>
  </si>
  <si>
    <t>ENT NVR V4</t>
  </si>
  <si>
    <t>Enterprise (Performance + Protection)</t>
  </si>
  <si>
    <t>R4E, R8E, R4M</t>
  </si>
  <si>
    <t>5 Year</t>
  </si>
  <si>
    <t>ENT 100-200</t>
  </si>
  <si>
    <t>VideoX</t>
  </si>
  <si>
    <t>Rugged/Mobile</t>
  </si>
  <si>
    <t>X4MW, X4ME</t>
  </si>
  <si>
    <t>RGD</t>
  </si>
  <si>
    <t>R12E, R16E, R36E, R60E</t>
  </si>
  <si>
    <t>ENT 300-500</t>
  </si>
  <si>
    <t>WKS V4</t>
  </si>
  <si>
    <t>Security Workstations &amp; Rapid Review</t>
  </si>
  <si>
    <t>W5, W8, WSX</t>
  </si>
  <si>
    <t>WKS</t>
  </si>
  <si>
    <t>Upgrades</t>
  </si>
  <si>
    <t>Upgrades and Warranty</t>
  </si>
  <si>
    <t>Listed Products</t>
  </si>
  <si>
    <t>All Arxys VideoX products are NDAA Compliant with No Disclosures</t>
  </si>
  <si>
    <t>Prices and specs subject to change without notice. Prices, specs and availability superseded by latest Arxys price list on that date. We put our best effort and knowledge to maintain the accuracy of specifications and price. Should there be any discrepancies we reserve the right to follow our specifications and pricing. In case of a newer component or part we reserve the right to change to the newer part at our discretion. Thanks for your understanding. Copyright Arxys 2025</t>
  </si>
  <si>
    <t xml:space="preserve">Arxys 1810 Gillespie Way Suite 108, El Cajon, CA 92020 | 619-258-7800 | www.arxys.com | info@arxys.com </t>
  </si>
  <si>
    <t>Effective from:</t>
  </si>
  <si>
    <t>V4</t>
  </si>
  <si>
    <t>V4 Value ENT</t>
  </si>
  <si>
    <t>3 Year Hardware Warranty Standard.</t>
  </si>
  <si>
    <t>VideoX V4 Value NVR - up to 20 Cameras w/ VMD (Windows Server IoT 2022) NO RAID</t>
  </si>
  <si>
    <t>Product SKU</t>
  </si>
  <si>
    <t>Max Camera Streams @ 4MP</t>
  </si>
  <si>
    <t># of HDDs</t>
  </si>
  <si>
    <t>Storage RAW TB</t>
  </si>
  <si>
    <t>HW RAID</t>
  </si>
  <si>
    <t>Storage Net Usable TB</t>
  </si>
  <si>
    <t>Bandwidth</t>
  </si>
  <si>
    <t>MSRP</t>
  </si>
  <si>
    <t>Partner Price</t>
  </si>
  <si>
    <t>VideoX V4 R2V Value NVR - 2 Drive 1U Rack, NO RAID, Server 2022 IoT (NO GPU add-on)</t>
  </si>
  <si>
    <t>2x or 4x Enterprise HDDs, Intel Xeon-E 4.0Ghz 4/8, 32GB ECC, NO RAID, Server 2022 IoT, OS SSD, 2x 1GbE, Single power, Remote Manage - VxMI</t>
  </si>
  <si>
    <t>VXV4-R2V-16</t>
  </si>
  <si>
    <t>N/A</t>
  </si>
  <si>
    <t>300Mb/s</t>
  </si>
  <si>
    <t>VXV4-R2V-24</t>
  </si>
  <si>
    <t>VXV4-R2V-36</t>
  </si>
  <si>
    <t>VXV4-R2V-44</t>
  </si>
  <si>
    <t>VideoX V4 Value Enterprise NVR Server -up to 50 Cameras w/ VMD (Windows Server IoT 2022) RAID 5</t>
  </si>
  <si>
    <t>VideoX V4 R4VE Value Enterprise NVR Server - 4 Bay 1U Rack, RAID 5, Server 2022 IoT - Optional GPU</t>
  </si>
  <si>
    <t>4x Enterprise SAS HDDs, Intel Xeon-E 4.0Ghz 6/12, 32GB ECC, RAID 5, Server 2022 IoT, Enterprise OS SSD, 2x 1GbE, 1+1 Hot-swap power, Remote Manage - VxMI, Optional GPU</t>
  </si>
  <si>
    <t>VXV4-R4VE-32</t>
  </si>
  <si>
    <t>600Mb/s</t>
  </si>
  <si>
    <t>VXV4-R4VE-40</t>
  </si>
  <si>
    <t>VXV4-R4VE-48</t>
  </si>
  <si>
    <t>VXV4-R4VE-56</t>
  </si>
  <si>
    <t>VXV4-R4VE-64</t>
  </si>
  <si>
    <t>VXV4-R4VE-72</t>
  </si>
  <si>
    <t>VXV4-R4VE-80</t>
  </si>
  <si>
    <t>VXV4-R4VE-88</t>
  </si>
  <si>
    <t>VXV4-R4VE-96</t>
  </si>
  <si>
    <t>Note: * Performance parameters= 4MP cameras @15fps, record on motion, w/ VMD &amp; metadata capture, 5Mb video file. Camera counts good for Avgilon, Milestone &amp; Genetec VMS, others will vary. All capacities are approximates.</t>
  </si>
  <si>
    <t>Note: 'Net Usable TBs' is the total unformatted capacity of all hard drives minus the RAID parity drives. Formatting and the bits to bytes conversion typically results in 6-10% lower formatted capacity in Windows</t>
  </si>
  <si>
    <t>ENT</t>
  </si>
  <si>
    <t>5 Year Hardware Warranty Standard.</t>
  </si>
  <si>
    <t>VideoX V4 4th Gen Scalable Enterprise NVR Server Optimized for 100-200 Cameras w/ VMD (Windows Server 2022)</t>
  </si>
  <si>
    <t>VideoX V4 R4E Enterprise NVR Server - 4 Bay 1U Rack, RAID 5, Server 2022 IoT, Optional GPU</t>
  </si>
  <si>
    <t>4x Enterprise SAS HDDs, 4th Gen Scalable Silver 4.0Ghz 12/24 Core, 32GB ECC, 2x 10GbE, NVMe OS SSD, 1+1 Hot-swap power supply, Remote Manage - VxMI</t>
  </si>
  <si>
    <t>VXV4-R4E-48</t>
  </si>
  <si>
    <t>700Mb/s</t>
  </si>
  <si>
    <t>VXV4-R4E-72</t>
  </si>
  <si>
    <t>VXV4-R4E-88</t>
  </si>
  <si>
    <t>VXV4-R4E-96</t>
  </si>
  <si>
    <t>VideoX V4 R8E Enterprise NVR Server - 8 Bay 2U Rack, RAID 6, Server 2022 IoT, Optional GPU</t>
  </si>
  <si>
    <t>8x Enterprise SAS HDDs, 4th Gen Scalable Silver 4.0Ghz 12/24 Core, 32GB ECC, 2x 10GbE, Mirrored ENT SSDs, 1+1 Hot-swap power supply, Remote Manage - VxMI</t>
  </si>
  <si>
    <t>VXV4-R8E-96</t>
  </si>
  <si>
    <t>1,500Mb/s</t>
  </si>
  <si>
    <t>VXV4-R8E-112</t>
  </si>
  <si>
    <t>VXV4-R8E-128</t>
  </si>
  <si>
    <t>VXV4-R8E-144</t>
  </si>
  <si>
    <t>VXV4-R8E-160</t>
  </si>
  <si>
    <t>VXV4-R8E-176</t>
  </si>
  <si>
    <t>VXV4-R8E-192</t>
  </si>
  <si>
    <t>VideoX V4 Management/Base/Directory/ Servers</t>
  </si>
  <si>
    <t>Max Cameras Managed</t>
  </si>
  <si>
    <t>Cores / Threads</t>
  </si>
  <si>
    <t>Memory GB</t>
  </si>
  <si>
    <t>Database SSD GB</t>
  </si>
  <si>
    <t>Database Net Usable TB</t>
  </si>
  <si>
    <t>VideoX V4 R4M Enterprise Management Servers - 4 Bay 1U Rack, RAID Mirroring, Server 2022 IoT</t>
  </si>
  <si>
    <t>4th Gen Xeon-E 5Ghz CPU, 32GB ECC, Server 2022 IoT, Mirrored ENT SSDs for OS, 2x 10GbE, 1+1 Hot-swap power supply, Remote Manage - VxMI</t>
  </si>
  <si>
    <t>VXV4-R4M-S1</t>
  </si>
  <si>
    <t>4/8</t>
  </si>
  <si>
    <t>Optional</t>
  </si>
  <si>
    <t>Yes</t>
  </si>
  <si>
    <t>4th Gen Scalable 4Ghz CPU, 32-64GB ECC, Server 2022 IoT, Mirrored ENT SSDs for OS, mirrored DB SSDs,  2x 10GbE, 1+1 Hot-swap power supply, Remote Manage - VxMI</t>
  </si>
  <si>
    <t>VXV4-R4M-S4</t>
  </si>
  <si>
    <t>12 / 24</t>
  </si>
  <si>
    <t>2x 960</t>
  </si>
  <si>
    <t>VXV4-R4M-S4MX</t>
  </si>
  <si>
    <t>24 / 48</t>
  </si>
  <si>
    <t>VideoX V4 4th Gen Scalable Enterprise NVR Server Optimized for 300-500 Cameras w/ VMD (Windows Server 2022)</t>
  </si>
  <si>
    <t>VideoX V4 R12E Enterprise NVR Server -  12 Bay 2U Rack, RAID 6, Server 2022 IoT, Optional GPU</t>
  </si>
  <si>
    <t>12x Enterprise SAS HDDs, 4th Gen Scalable GOLD 4.0Ghz 16/32 Core, 64GB ECC, 2x 10GbE, Mirrored ENT SSDs, 1+1 Hot-swap power &amp; cooling, Remote Manage - VxMI</t>
  </si>
  <si>
    <t>VXV4-R12E-144</t>
  </si>
  <si>
    <t>2,000Mb/s</t>
  </si>
  <si>
    <t>VXV4-R12E-168</t>
  </si>
  <si>
    <t>VXV4-R12E-192</t>
  </si>
  <si>
    <t>VXV4-R12E-216</t>
  </si>
  <si>
    <t>VXV4-R12E-240</t>
  </si>
  <si>
    <t>VXV4-R12E-264</t>
  </si>
  <si>
    <t>VXV4-R12E-288</t>
  </si>
  <si>
    <t>VXV4-R12E-312</t>
  </si>
  <si>
    <t>VideoX V4 R16E Enterprise NVR Server -  16 Bay 3U Rack, RAID 6, Server 2022 IoT, Optional GPU</t>
  </si>
  <si>
    <t>16x Enterprise SAS HDDs, 4th Gen Scalable GOLD 4.0Ghz 16/32 Core, 64GB ECC, 2x 10GbE, Mirrored ENT SSDs, N+1 Hot-swap power &amp; cooling, Remote Manage - VxMI</t>
  </si>
  <si>
    <t>VXV4-R16E-320</t>
  </si>
  <si>
    <t>VXV4-R16E-352</t>
  </si>
  <si>
    <t>VXV4-R16E-384</t>
  </si>
  <si>
    <t>VXV4-R16E-416</t>
  </si>
  <si>
    <t>VideoX V4 R36E Enterprise NVR Server  - 36 Bay 4U Rack,  RAID 60, Server 2022 IoT, Optional GPU</t>
  </si>
  <si>
    <t>36x Enterprise SAS HDDs, 4th Gen Scalable GOLD 4.0Ghz 24/48 Core, 64GB ECC, 2x 10GbE, Mirrored ENT SSDs, 1+1 Hot-swap power &amp; cooling, Remote Manage - VxMI</t>
  </si>
  <si>
    <t>VXV4-R36E-432</t>
  </si>
  <si>
    <t>3 Span - 60</t>
  </si>
  <si>
    <t>3,000Mb/s</t>
  </si>
  <si>
    <t>VXV4-R36E-504</t>
  </si>
  <si>
    <t>VXV4-R36E-576</t>
  </si>
  <si>
    <t>VXV4-R36E-648</t>
  </si>
  <si>
    <t>VXV4-R36E-720</t>
  </si>
  <si>
    <t>VXV4-R36E-792</t>
  </si>
  <si>
    <t>VXV4-R36E-864</t>
  </si>
  <si>
    <t>VXV4-R36E-936</t>
  </si>
  <si>
    <t>VideoX V4 R60E Enterprise NVR Server  - 60 Bay 5U Rack, RAID 60, Server 2022 IoT - 208V &amp; DEEP rack, Optional GPU</t>
  </si>
  <si>
    <t>60x Enterprise SAS HDDs, 4th Gen Scalable GOLD 4.0Ghz 24/48 Core, 64GB ECC, 2x 10GbE, Mirrored ENT SSDs, N+1 Hot-swap power &amp; cooling, Remote Manage - VxMI</t>
  </si>
  <si>
    <t>VXV4-R60E-1080</t>
  </si>
  <si>
    <t>5 Span - 60</t>
  </si>
  <si>
    <t>VXV4-R60E-1200</t>
  </si>
  <si>
    <t>VXV4-R60E-1320</t>
  </si>
  <si>
    <t>VXV4-R60E-1440</t>
  </si>
  <si>
    <t>VXV4-R60E-1560</t>
  </si>
  <si>
    <t>VideoX V4 Security Workstations - Up to 4 to 8 Monitors,  100 to 300Mb/s Bandwidth</t>
  </si>
  <si>
    <t>Maximum Camera Bandwidth*</t>
  </si>
  <si>
    <t>Max Monitors</t>
  </si>
  <si>
    <t>CPU Type - Max Freq.</t>
  </si>
  <si>
    <t>GPU(s)</t>
  </si>
  <si>
    <t>VideoX V4 Workstations -  Client HD Workstations -  New 14th Gen Intel CPUs</t>
  </si>
  <si>
    <t>Tower Intel CORE 14th Gen CPU, 16-64GB RAM, 2x 2.5Gbe, 480GB NVMe SSD, Nvidia RTX Lovelace GPU, Windows 11 Enterprise IoT</t>
  </si>
  <si>
    <t>VXV4-W5T1-WS</t>
  </si>
  <si>
    <t>100 Mb/s</t>
  </si>
  <si>
    <t>i5 - 4.8Ghz</t>
  </si>
  <si>
    <t>6 / 20</t>
  </si>
  <si>
    <t>1x A1000 8GB</t>
  </si>
  <si>
    <t>VXV4-W8T2-WS</t>
  </si>
  <si>
    <t>200 Mb/s</t>
  </si>
  <si>
    <t>8*</t>
  </si>
  <si>
    <t>i7 - 5.4Ghz</t>
  </si>
  <si>
    <t>8 / 28</t>
  </si>
  <si>
    <t>2x A1000 8GB</t>
  </si>
  <si>
    <t>VXV4-W9T3-WS</t>
  </si>
  <si>
    <t>300 Mb/s</t>
  </si>
  <si>
    <t>i9 - 5.8Ghz</t>
  </si>
  <si>
    <t>8 / 32</t>
  </si>
  <si>
    <t>2x 4000 ADA 20GB</t>
  </si>
  <si>
    <t>Note: * Performance parameters = 4MP cameras @15fps on 4 monitors. Actual performance may vary depending on the VMS. A VMS may require monitors be load balanced across GPUs, or may require all monitors on one GPU.</t>
  </si>
  <si>
    <t>Workstations do not include keyboard or mice. Monitors are not included with workstations.</t>
  </si>
  <si>
    <t>VideoX V4 Rapid Review Workstations - High Performance Post Analysis Processing</t>
  </si>
  <si>
    <t xml:space="preserve">Max Camera Analysis Hours / hour </t>
  </si>
  <si>
    <t>Storage</t>
  </si>
  <si>
    <t>VideoX V4 Advanced Video Analytics Workstations -  Post Video Processing, AI, LLM</t>
  </si>
  <si>
    <t>Tower Intel CORE 14th Gen CPU, 128GB RAM, 2x 2.5Gbe, 480GB NVMe SSD, Nvidia RTX Ampere GPU, Windows 11 Enterprise IoT</t>
  </si>
  <si>
    <t>VXV4-W9TRM-WSX</t>
  </si>
  <si>
    <t>Up to 28 hours per hour at 1080p, OR 6 hours per hour at 4K medium activity</t>
  </si>
  <si>
    <t>960GB SSD +
12TB HDD</t>
  </si>
  <si>
    <t>1x RTX A4000 16GB</t>
  </si>
  <si>
    <t>VXV4-W9TRL-WSX</t>
  </si>
  <si>
    <t>Up to 40 hours per hour at 1080p, OR 10 hours per hour at 4K medium activity</t>
  </si>
  <si>
    <t>960GB SSD +
20TB HDD</t>
  </si>
  <si>
    <t>2x RTX A4000 16GB</t>
  </si>
  <si>
    <t>Upgrades and Support</t>
  </si>
  <si>
    <t>VideoX V4 Enterprise NVR Server Upgrade Items and Warranty</t>
  </si>
  <si>
    <r>
      <t>Upgrades for SKUs: VXV4-</t>
    </r>
    <r>
      <rPr>
        <b/>
        <sz val="16"/>
        <color rgb="FFFF0000"/>
        <rFont val="Montserrat Medium"/>
      </rPr>
      <t>R4E</t>
    </r>
    <r>
      <rPr>
        <b/>
        <sz val="16"/>
        <color theme="1"/>
        <rFont val="Montserrat Medium"/>
      </rPr>
      <t>-NNN</t>
    </r>
  </si>
  <si>
    <t>Type</t>
  </si>
  <si>
    <t>Description</t>
  </si>
  <si>
    <t>VXV4-GPU-NT1000</t>
  </si>
  <si>
    <t>Upgrade</t>
  </si>
  <si>
    <t>Touring GPU configured for video analytics usage only</t>
  </si>
  <si>
    <t>VXV4-GPU-A1000</t>
  </si>
  <si>
    <t>Ampere GPU configured for video analytics usage only</t>
  </si>
  <si>
    <r>
      <t>Upgrades for SKUs: VXV4-</t>
    </r>
    <r>
      <rPr>
        <b/>
        <sz val="16"/>
        <color rgb="FFFF0000"/>
        <rFont val="Montserrat Medium"/>
      </rPr>
      <t>R8E</t>
    </r>
    <r>
      <rPr>
        <b/>
        <sz val="16"/>
        <color theme="1"/>
        <rFont val="Montserrat Medium"/>
      </rPr>
      <t>-NNN, VXV4-</t>
    </r>
    <r>
      <rPr>
        <b/>
        <sz val="16"/>
        <color rgb="FFFF0000"/>
        <rFont val="Montserrat Medium"/>
      </rPr>
      <t>R12E</t>
    </r>
    <r>
      <rPr>
        <b/>
        <sz val="16"/>
        <color theme="1"/>
        <rFont val="Montserrat Medium"/>
      </rPr>
      <t>-NNN, VXV4-</t>
    </r>
    <r>
      <rPr>
        <b/>
        <sz val="16"/>
        <color rgb="FFFF0000"/>
        <rFont val="Montserrat Medium"/>
      </rPr>
      <t>R16E</t>
    </r>
    <r>
      <rPr>
        <b/>
        <sz val="16"/>
        <color theme="1"/>
        <rFont val="Montserrat Medium"/>
      </rPr>
      <t>-NNN, VXV4-</t>
    </r>
    <r>
      <rPr>
        <b/>
        <sz val="16"/>
        <color rgb="FFFF0000"/>
        <rFont val="Montserrat Medium"/>
      </rPr>
      <t>36E</t>
    </r>
    <r>
      <rPr>
        <b/>
        <sz val="16"/>
        <color theme="1"/>
        <rFont val="Montserrat Medium"/>
      </rPr>
      <t>-NNN</t>
    </r>
  </si>
  <si>
    <t>GPU configured for video analytics usage only</t>
  </si>
  <si>
    <t>Ampere GPU configured for video analytics only Dual Decode</t>
  </si>
  <si>
    <t>VXV4-NIC-SFP28</t>
  </si>
  <si>
    <t>2x 10/25Gb port Ethernet NIC SFP28-  transceivers not included</t>
  </si>
  <si>
    <t>VXV4-NIC-SFP28x25</t>
  </si>
  <si>
    <t>VXV4-NIC-SFP28x10</t>
  </si>
  <si>
    <r>
      <t>Upgrades for SKUs: VXV4-</t>
    </r>
    <r>
      <rPr>
        <b/>
        <sz val="16"/>
        <color rgb="FFFF0000"/>
        <rFont val="Montserrat Medium"/>
      </rPr>
      <t>60E</t>
    </r>
    <r>
      <rPr>
        <b/>
        <sz val="16"/>
        <color theme="1"/>
        <rFont val="Montserrat Medium"/>
      </rPr>
      <t>-NNNN</t>
    </r>
  </si>
  <si>
    <t>VideoX V4 Value Enterprise NVR Server Upgrade Items and Warranty</t>
  </si>
  <si>
    <t>Upgrades for SKUs: VXV4-R4VE-NN</t>
  </si>
  <si>
    <t>GPU configured for video analytics usage only (ONLY for R4VE, NOT R2V)</t>
  </si>
  <si>
    <t>VXV4-PP5-R4VE</t>
  </si>
  <si>
    <t>Waranty</t>
  </si>
  <si>
    <t>5 Years Protection Plan -  Extends R4VE 3 year warranty to 5 full years</t>
  </si>
  <si>
    <t>Note: 5-year warranty upgrade must be purchased at the time of system purchase in order to qualify for standard 5-year warranty pricing.</t>
  </si>
  <si>
    <t>Upgrades for SKUs: VXV4-R2V  NO RAID (NO GPU add-on card available)</t>
  </si>
  <si>
    <t>VXV4-PP5-R2V</t>
  </si>
  <si>
    <t>5 Years Protection Plan -  Extends R2V 3 year warranty to 5 full years</t>
  </si>
  <si>
    <t>VideoX V4 Workstation extended Warranty</t>
  </si>
  <si>
    <t>Upgrades for SKUs: VXV4-W5T1-WS &amp; VXV4-W8T2-WS</t>
  </si>
  <si>
    <t>VXV4-PP5-W5W8</t>
  </si>
  <si>
    <t>5 Years Protection Plan -  Extends Workstations 3 year warranty to 5 years</t>
  </si>
  <si>
    <t>2x 25Gb -  25Gb SFP28 Multi-mode optical transceivers for SFP28 NIC card</t>
  </si>
  <si>
    <t>2x 25Gb -  25Gb SFP28 Multi-mode  optical transceivers for SFP28 NIC card</t>
  </si>
  <si>
    <t>2x 10Gb  -  10Gb SFP+ Multi-mode  optical transceivers for SFP28 NIC 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</si>
</sst>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0.0%"/>
  </numFmts>
  <fonts count="29">
    <font>
      <sz val="12"/>
      <color theme="1"/>
      <name val="Gill Sans MT"/>
      <family val="2"/>
      <scheme val="minor"/>
    </font>
    <font>
      <sz val="12"/>
      <color theme="1"/>
      <name val="Gill Sans MT"/>
      <family val="2"/>
      <scheme val="minor"/>
    </font>
    <font>
      <b/>
      <sz val="12"/>
      <color theme="1"/>
      <name val="Montserrat Regular"/>
    </font>
    <font>
      <sz val="12"/>
      <color theme="1"/>
      <name val="Montserrat Regular"/>
    </font>
    <font>
      <sz val="10"/>
      <color theme="1"/>
      <name val="Montserrat Regular"/>
    </font>
    <font>
      <b/>
      <sz val="8"/>
      <color theme="1"/>
      <name val="Montserrat Regular"/>
    </font>
    <font>
      <sz val="9"/>
      <color theme="1"/>
      <name val="Montserrat Regular"/>
    </font>
    <font>
      <b/>
      <sz val="12"/>
      <color theme="1"/>
      <name val="Montserrat Medium"/>
    </font>
    <font>
      <b/>
      <i/>
      <sz val="12"/>
      <color theme="1"/>
      <name val="Montserrat Medium"/>
    </font>
    <font>
      <b/>
      <sz val="13"/>
      <color rgb="FF0070C0"/>
      <name val="Montserrat Medium"/>
    </font>
    <font>
      <i/>
      <sz val="12"/>
      <color theme="1"/>
      <name val="Montserrat Regular"/>
    </font>
    <font>
      <b/>
      <i/>
      <sz val="10"/>
      <color theme="1"/>
      <name val="Montserrat Medium"/>
    </font>
    <font>
      <b/>
      <sz val="9"/>
      <color theme="1"/>
      <name val="Montserrat Medium"/>
    </font>
    <font>
      <i/>
      <sz val="9"/>
      <color theme="1"/>
      <name val="Montserrat Regular"/>
    </font>
    <font>
      <b/>
      <sz val="14"/>
      <color theme="1"/>
      <name val="Montserrat Regular"/>
    </font>
    <font>
      <b/>
      <sz val="16"/>
      <color theme="1"/>
      <name val="Montserrat Regular"/>
    </font>
    <font>
      <b/>
      <sz val="16"/>
      <color theme="1"/>
      <name val="Montserrat Medium"/>
    </font>
    <font>
      <sz val="9"/>
      <color rgb="FFFF0000"/>
      <name val="Montserrat Regular"/>
    </font>
    <font>
      <sz val="11"/>
      <color theme="1"/>
      <name val="Montserrat Regular"/>
    </font>
    <font>
      <b/>
      <sz val="36"/>
      <color theme="3" tint="0.499984740745262"/>
      <name val="Montserrat Regular"/>
    </font>
    <font>
      <b/>
      <sz val="28"/>
      <color theme="1"/>
      <name val="Montserrat Regular"/>
    </font>
    <font>
      <sz val="10"/>
      <color theme="1"/>
      <name val="Montserrat Medium"/>
    </font>
    <font>
      <b/>
      <sz val="11"/>
      <color theme="1"/>
      <name val="Montserrat Medium"/>
    </font>
    <font>
      <b/>
      <sz val="12"/>
      <color theme="0"/>
      <name val="Montserrat Regular"/>
    </font>
    <font>
      <sz val="26"/>
      <color rgb="FFFF0000"/>
      <name val="Montserrat Regular"/>
    </font>
    <font>
      <b/>
      <i/>
      <sz val="12"/>
      <color theme="1"/>
      <name val="Montserrat Regular"/>
    </font>
    <font>
      <b/>
      <sz val="10"/>
      <color theme="1"/>
      <name val="Montserrat Medium"/>
    </font>
    <font>
      <b/>
      <sz val="9"/>
      <color theme="1"/>
      <name val="Montserrat Regular"/>
    </font>
    <font>
      <b/>
      <sz val="16"/>
      <color rgb="FFFF0000"/>
      <name val="Montserrat Medium"/>
    </font>
  </fonts>
  <fills count="2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4"/>
        <bgColor indexed="64"/>
      </patternFill>
    </fill>
    <fill>
      <patternFill patternType="solid">
        <fgColor theme="2"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3" tint="0.499984740745262"/>
        <bgColor indexed="64"/>
      </patternFill>
    </fill>
    <fill>
      <patternFill patternType="solid">
        <fgColor theme="3" tint="0.749992370372631"/>
        <bgColor indexed="64"/>
      </patternFill>
    </fill>
    <fill>
      <patternFill patternType="solid">
        <fgColor rgb="FFFFFF00"/>
        <bgColor indexed="64"/>
      </patternFill>
    </fill>
    <fill>
      <patternFill patternType="solid">
        <fgColor rgb="FF24987C"/>
        <bgColor indexed="64"/>
      </patternFill>
    </fill>
    <fill>
      <patternFill patternType="solid">
        <fgColor rgb="FF00B0F0"/>
        <bgColor indexed="64"/>
      </patternFill>
    </fill>
    <fill>
      <patternFill patternType="solid">
        <fgColor rgb="FF09DBFF"/>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bgColor indexed="64"/>
      </patternFill>
    </fill>
    <fill>
      <patternFill patternType="solid">
        <fgColor theme="5"/>
        <bgColor indexed="64"/>
      </patternFill>
    </fill>
    <fill>
      <patternFill patternType="solid">
        <fgColor theme="8" tint="0.59999389629810485"/>
        <bgColor indexed="64"/>
      </patternFill>
    </fill>
    <fill>
      <patternFill patternType="solid">
        <fgColor theme="3" tint="0.89999084444715716"/>
        <bgColor indexed="64"/>
      </patternFill>
    </fill>
    <fill>
      <patternFill patternType="solid">
        <fgColor theme="6" tint="0.59999389629810485"/>
        <bgColor indexed="64"/>
      </patternFill>
    </fill>
    <fill>
      <patternFill patternType="solid">
        <fgColor theme="7" tint="0.59999389629810485"/>
        <bgColor indexed="64"/>
      </patternFill>
    </fill>
  </fills>
  <borders count="54">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indexed="64"/>
      </top>
      <bottom style="thin">
        <color theme="0"/>
      </bottom>
      <diagonal/>
    </border>
    <border>
      <left/>
      <right/>
      <top/>
      <bottom style="medium">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indexed="64"/>
      </top>
      <bottom style="thin">
        <color indexed="64"/>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style="thin">
        <color theme="0"/>
      </right>
      <top style="thin">
        <color theme="0"/>
      </top>
      <bottom style="medium">
        <color indexed="64"/>
      </bottom>
      <diagonal/>
    </border>
    <border>
      <left/>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right/>
      <top style="medium">
        <color indexed="64"/>
      </top>
      <bottom style="medium">
        <color indexed="64"/>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style="thin">
        <color indexed="64"/>
      </top>
      <bottom style="thin">
        <color theme="0"/>
      </bottom>
      <diagonal/>
    </border>
    <border>
      <left/>
      <right style="medium">
        <color indexed="64"/>
      </right>
      <top style="thin">
        <color indexed="64"/>
      </top>
      <bottom style="thin">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thin">
        <color theme="0"/>
      </bottom>
      <diagonal/>
    </border>
    <border>
      <left/>
      <right style="medium">
        <color indexed="64"/>
      </right>
      <top/>
      <bottom style="thin">
        <color theme="0"/>
      </bottom>
      <diagonal/>
    </border>
    <border>
      <left/>
      <right style="thin">
        <color theme="8" tint="-0.249977111117893"/>
      </right>
      <top/>
      <bottom/>
      <diagonal/>
    </border>
    <border>
      <left style="medium">
        <color theme="8" tint="-0.249977111117893"/>
      </left>
      <right/>
      <top style="medium">
        <color theme="8" tint="-0.249977111117893"/>
      </top>
      <bottom style="medium">
        <color theme="8" tint="-0.249977111117893"/>
      </bottom>
      <diagonal/>
    </border>
    <border>
      <left/>
      <right style="medium">
        <color indexed="64"/>
      </right>
      <top style="medium">
        <color theme="8" tint="-0.249977111117893"/>
      </top>
      <bottom style="medium">
        <color theme="8" tint="-0.249977111117893"/>
      </bottom>
      <diagonal/>
    </border>
    <border>
      <left style="medium">
        <color indexed="64"/>
      </left>
      <right style="medium">
        <color theme="8" tint="-0.249977111117893"/>
      </right>
      <top style="medium">
        <color theme="8" tint="-0.249977111117893"/>
      </top>
      <bottom style="medium">
        <color theme="8" tint="-0.249977111117893"/>
      </bottom>
      <diagonal/>
    </border>
    <border>
      <left style="thin">
        <color theme="8" tint="-0.249977111117893"/>
      </left>
      <right/>
      <top/>
      <bottom style="thin">
        <color indexed="64"/>
      </bottom>
      <diagonal/>
    </border>
    <border>
      <left/>
      <right/>
      <top style="medium">
        <color theme="8" tint="-0.249977111117893"/>
      </top>
      <bottom style="medium">
        <color theme="8" tint="-0.249977111117893"/>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30">
    <xf numFmtId="0" fontId="0" fillId="0" borderId="0" xfId="0"/>
    <xf numFmtId="0" fontId="7" fillId="5" borderId="3" xfId="0" applyFont="1" applyFill="1" applyBorder="1" applyAlignment="1">
      <alignment horizontal="center" vertical="center" wrapText="1"/>
    </xf>
    <xf numFmtId="9" fontId="7" fillId="5" borderId="3" xfId="2" applyFont="1" applyFill="1" applyBorder="1" applyAlignment="1">
      <alignment horizontal="center" vertical="center" wrapText="1"/>
    </xf>
    <xf numFmtId="0" fontId="7" fillId="2" borderId="2" xfId="0" applyFont="1" applyFill="1" applyBorder="1" applyAlignment="1">
      <alignment horizontal="center" vertical="center"/>
    </xf>
    <xf numFmtId="164" fontId="8" fillId="2" borderId="2" xfId="2" applyNumberFormat="1" applyFont="1" applyFill="1" applyBorder="1" applyAlignment="1">
      <alignment horizontal="center" vertical="center"/>
    </xf>
    <xf numFmtId="0" fontId="7" fillId="3" borderId="2" xfId="0" applyFont="1" applyFill="1" applyBorder="1" applyAlignment="1">
      <alignment horizontal="center" vertical="center"/>
    </xf>
    <xf numFmtId="164" fontId="8" fillId="3" borderId="2" xfId="2"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3" borderId="2" xfId="0" applyFont="1" applyFill="1" applyBorder="1" applyAlignment="1">
      <alignment horizontal="center" vertical="center"/>
    </xf>
    <xf numFmtId="49"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xf>
    <xf numFmtId="0" fontId="3" fillId="0" borderId="0" xfId="0" applyFont="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2" fillId="0" borderId="0" xfId="0" applyFont="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3" fillId="0" borderId="20" xfId="0" applyFont="1" applyBorder="1"/>
    <xf numFmtId="0" fontId="3" fillId="10" borderId="15" xfId="0" applyFont="1" applyFill="1" applyBorder="1"/>
    <xf numFmtId="0" fontId="3" fillId="10" borderId="20" xfId="0" applyFont="1" applyFill="1" applyBorder="1" applyAlignment="1">
      <alignment horizontal="center"/>
    </xf>
    <xf numFmtId="0" fontId="3" fillId="9" borderId="20" xfId="0" applyFont="1" applyFill="1" applyBorder="1" applyAlignment="1">
      <alignment horizontal="center"/>
    </xf>
    <xf numFmtId="9" fontId="15" fillId="0" borderId="0" xfId="2" applyFont="1" applyFill="1" applyBorder="1" applyAlignment="1">
      <alignment horizontal="center" vertical="center"/>
    </xf>
    <xf numFmtId="0" fontId="3" fillId="10" borderId="17" xfId="0" applyFont="1" applyFill="1" applyBorder="1" applyAlignment="1">
      <alignment vertical="center"/>
    </xf>
    <xf numFmtId="0" fontId="3" fillId="0" borderId="0" xfId="0" applyFont="1" applyAlignment="1">
      <alignment vertical="center"/>
    </xf>
    <xf numFmtId="164" fontId="0" fillId="0" borderId="0" xfId="0" applyNumberFormat="1"/>
    <xf numFmtId="165" fontId="0" fillId="0" borderId="0" xfId="0" applyNumberFormat="1"/>
    <xf numFmtId="44" fontId="0" fillId="0" borderId="0" xfId="3" applyFont="1"/>
    <xf numFmtId="166" fontId="0" fillId="0" borderId="0" xfId="2" applyNumberFormat="1" applyFont="1"/>
    <xf numFmtId="0" fontId="7" fillId="2"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164" fontId="8" fillId="6" borderId="0" xfId="2" applyNumberFormat="1" applyFont="1" applyFill="1" applyBorder="1" applyAlignment="1">
      <alignment horizontal="center" vertical="center"/>
    </xf>
    <xf numFmtId="0" fontId="7" fillId="2" borderId="27" xfId="0" applyFont="1" applyFill="1" applyBorder="1" applyAlignment="1">
      <alignment horizontal="center" vertical="center"/>
    </xf>
    <xf numFmtId="164" fontId="7" fillId="2" borderId="28" xfId="2" applyNumberFormat="1" applyFont="1" applyFill="1" applyBorder="1" applyAlignment="1">
      <alignment horizontal="center" vertical="center"/>
    </xf>
    <xf numFmtId="0" fontId="7" fillId="3" borderId="29" xfId="0" applyFont="1" applyFill="1" applyBorder="1" applyAlignment="1">
      <alignment horizontal="center" vertical="center"/>
    </xf>
    <xf numFmtId="164" fontId="8" fillId="3" borderId="33" xfId="2" applyNumberFormat="1" applyFont="1" applyFill="1" applyBorder="1" applyAlignment="1">
      <alignment horizontal="center" vertical="center"/>
    </xf>
    <xf numFmtId="164" fontId="7" fillId="3" borderId="34" xfId="2" applyNumberFormat="1" applyFont="1" applyFill="1" applyBorder="1" applyAlignment="1">
      <alignment horizontal="center" vertical="center"/>
    </xf>
    <xf numFmtId="0" fontId="7" fillId="3" borderId="27" xfId="0" applyFont="1" applyFill="1" applyBorder="1" applyAlignment="1">
      <alignment horizontal="center" vertical="center"/>
    </xf>
    <xf numFmtId="164" fontId="7" fillId="3" borderId="28" xfId="2" applyNumberFormat="1" applyFont="1" applyFill="1" applyBorder="1" applyAlignment="1">
      <alignment horizontal="center" vertical="center"/>
    </xf>
    <xf numFmtId="0" fontId="7" fillId="6" borderId="15" xfId="0" applyFont="1" applyFill="1" applyBorder="1" applyAlignment="1">
      <alignment horizontal="center" vertical="center"/>
    </xf>
    <xf numFmtId="0" fontId="7" fillId="6" borderId="0" xfId="0" applyFont="1" applyFill="1" applyAlignment="1">
      <alignment horizontal="center" vertical="center"/>
    </xf>
    <xf numFmtId="0" fontId="12" fillId="6" borderId="0" xfId="0" applyFont="1" applyFill="1" applyAlignment="1">
      <alignment horizontal="center" vertical="center"/>
    </xf>
    <xf numFmtId="0" fontId="2" fillId="16" borderId="19" xfId="0" applyFont="1" applyFill="1" applyBorder="1" applyAlignment="1">
      <alignment horizontal="center" vertical="center"/>
    </xf>
    <xf numFmtId="0" fontId="3" fillId="0" borderId="39" xfId="0" applyFont="1" applyBorder="1" applyAlignment="1">
      <alignment horizontal="center" vertical="center"/>
    </xf>
    <xf numFmtId="15" fontId="3" fillId="12" borderId="39" xfId="0" applyNumberFormat="1" applyFont="1" applyFill="1" applyBorder="1" applyAlignment="1">
      <alignment horizontal="center" vertical="center"/>
    </xf>
    <xf numFmtId="0" fontId="3" fillId="0" borderId="39" xfId="0" applyFont="1" applyBorder="1" applyAlignment="1">
      <alignment horizontal="left" vertical="center"/>
    </xf>
    <xf numFmtId="0" fontId="10" fillId="0" borderId="39" xfId="0" applyFont="1" applyBorder="1" applyAlignment="1">
      <alignment horizontal="left" vertical="center"/>
    </xf>
    <xf numFmtId="0" fontId="19" fillId="0" borderId="39" xfId="0" applyFont="1" applyBorder="1" applyAlignment="1">
      <alignment horizontal="center" vertical="center"/>
    </xf>
    <xf numFmtId="0" fontId="2" fillId="16" borderId="11" xfId="0" applyFont="1" applyFill="1" applyBorder="1" applyAlignment="1">
      <alignment horizontal="center" vertical="center"/>
    </xf>
    <xf numFmtId="44" fontId="0" fillId="6" borderId="15" xfId="3" applyFont="1" applyFill="1" applyBorder="1"/>
    <xf numFmtId="44" fontId="0" fillId="6" borderId="0" xfId="3" applyFont="1" applyFill="1" applyBorder="1"/>
    <xf numFmtId="44" fontId="0" fillId="6" borderId="16" xfId="3" applyFont="1" applyFill="1" applyBorder="1"/>
    <xf numFmtId="0" fontId="0" fillId="0" borderId="16" xfId="0" applyBorder="1"/>
    <xf numFmtId="0" fontId="2" fillId="14" borderId="19" xfId="0" applyFont="1" applyFill="1" applyBorder="1" applyAlignment="1">
      <alignment horizontal="center" vertical="center"/>
    </xf>
    <xf numFmtId="0" fontId="2" fillId="14" borderId="11" xfId="0" applyFont="1" applyFill="1" applyBorder="1" applyAlignment="1">
      <alignment horizontal="center" vertical="center"/>
    </xf>
    <xf numFmtId="0" fontId="7" fillId="5" borderId="37" xfId="0" applyFont="1" applyFill="1" applyBorder="1" applyAlignment="1">
      <alignment horizontal="center" vertical="center" wrapText="1"/>
    </xf>
    <xf numFmtId="1" fontId="7" fillId="5" borderId="38" xfId="1" applyNumberFormat="1" applyFont="1" applyFill="1" applyBorder="1" applyAlignment="1">
      <alignment horizontal="center" vertical="center" wrapText="1"/>
    </xf>
    <xf numFmtId="0" fontId="0" fillId="14" borderId="17" xfId="0" applyFill="1" applyBorder="1"/>
    <xf numFmtId="0" fontId="0" fillId="14" borderId="5" xfId="0" applyFill="1" applyBorder="1"/>
    <xf numFmtId="0" fontId="0" fillId="14" borderId="18" xfId="0" applyFill="1" applyBorder="1"/>
    <xf numFmtId="0" fontId="2" fillId="10" borderId="19" xfId="0" applyFont="1" applyFill="1" applyBorder="1" applyAlignment="1">
      <alignment horizontal="center" vertical="center"/>
    </xf>
    <xf numFmtId="0" fontId="2" fillId="10" borderId="11" xfId="0" applyFont="1" applyFill="1" applyBorder="1" applyAlignment="1">
      <alignment horizontal="center" vertical="center"/>
    </xf>
    <xf numFmtId="0" fontId="0" fillId="10" borderId="17" xfId="0" applyFill="1" applyBorder="1"/>
    <xf numFmtId="0" fontId="0" fillId="10" borderId="5" xfId="0" applyFill="1" applyBorder="1"/>
    <xf numFmtId="0" fontId="0" fillId="10" borderId="18" xfId="0" applyFill="1" applyBorder="1"/>
    <xf numFmtId="0" fontId="3" fillId="15" borderId="20" xfId="0" applyFont="1" applyFill="1" applyBorder="1" applyAlignment="1">
      <alignment horizontal="center"/>
    </xf>
    <xf numFmtId="0" fontId="6"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2" fillId="0" borderId="0" xfId="0" applyFont="1"/>
    <xf numFmtId="0" fontId="18" fillId="0" borderId="16" xfId="0" applyFont="1" applyBorder="1" applyAlignment="1">
      <alignment horizontal="right" vertical="center"/>
    </xf>
    <xf numFmtId="0" fontId="17" fillId="0" borderId="0" xfId="0" applyFont="1" applyAlignment="1">
      <alignment vertical="center" wrapText="1"/>
    </xf>
    <xf numFmtId="0" fontId="2" fillId="12" borderId="0" xfId="0" applyFont="1" applyFill="1" applyAlignment="1">
      <alignment horizontal="center" vertical="center"/>
    </xf>
    <xf numFmtId="15" fontId="2" fillId="12" borderId="0" xfId="0" applyNumberFormat="1" applyFont="1" applyFill="1" applyAlignment="1">
      <alignment horizontal="center" vertical="center"/>
    </xf>
    <xf numFmtId="1" fontId="22" fillId="2" borderId="2" xfId="0"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9" fontId="0" fillId="0" borderId="0" xfId="2" applyFont="1"/>
    <xf numFmtId="0" fontId="3" fillId="17" borderId="20" xfId="0" applyFont="1" applyFill="1" applyBorder="1" applyAlignment="1">
      <alignment horizontal="center"/>
    </xf>
    <xf numFmtId="0" fontId="2" fillId="18" borderId="19" xfId="0" applyFont="1" applyFill="1" applyBorder="1" applyAlignment="1">
      <alignment horizontal="center" vertical="center"/>
    </xf>
    <xf numFmtId="0" fontId="0" fillId="18" borderId="17" xfId="0" applyFill="1" applyBorder="1"/>
    <xf numFmtId="0" fontId="0" fillId="18" borderId="5" xfId="0" applyFill="1" applyBorder="1"/>
    <xf numFmtId="0" fontId="0" fillId="18" borderId="18" xfId="0" applyFill="1" applyBorder="1"/>
    <xf numFmtId="0" fontId="3" fillId="18" borderId="20" xfId="0" applyFont="1" applyFill="1" applyBorder="1" applyAlignment="1">
      <alignment horizontal="center"/>
    </xf>
    <xf numFmtId="0" fontId="24" fillId="0" borderId="39" xfId="0" applyFont="1" applyBorder="1" applyAlignment="1">
      <alignment horizontal="center" vertical="center"/>
    </xf>
    <xf numFmtId="0" fontId="3" fillId="0" borderId="48" xfId="0" applyFont="1" applyBorder="1"/>
    <xf numFmtId="9" fontId="15" fillId="11" borderId="51" xfId="2" applyFont="1" applyFill="1" applyBorder="1" applyAlignment="1">
      <alignment horizontal="center" vertical="center"/>
    </xf>
    <xf numFmtId="0" fontId="23" fillId="19" borderId="52" xfId="0" applyFont="1" applyFill="1" applyBorder="1" applyAlignment="1">
      <alignment horizontal="center" vertical="center"/>
    </xf>
    <xf numFmtId="0" fontId="23" fillId="19" borderId="0" xfId="0" applyFont="1" applyFill="1" applyAlignment="1">
      <alignment horizontal="center" vertical="center"/>
    </xf>
    <xf numFmtId="0" fontId="25" fillId="0" borderId="0" xfId="0" applyFont="1"/>
    <xf numFmtId="0" fontId="5" fillId="0" borderId="15" xfId="0" applyFont="1" applyBorder="1" applyAlignment="1">
      <alignment horizontal="left" vertical="center"/>
    </xf>
    <xf numFmtId="0" fontId="14" fillId="0" borderId="53" xfId="0" applyFont="1" applyBorder="1" applyAlignment="1">
      <alignment horizontal="center" vertical="center"/>
    </xf>
    <xf numFmtId="0" fontId="3" fillId="0" borderId="20" xfId="0" applyFont="1" applyBorder="1" applyAlignment="1">
      <alignment horizontal="center" vertical="center"/>
    </xf>
    <xf numFmtId="1" fontId="7" fillId="3" borderId="2" xfId="0" applyNumberFormat="1" applyFont="1" applyFill="1" applyBorder="1" applyAlignment="1">
      <alignment horizontal="center" vertical="center"/>
    </xf>
    <xf numFmtId="0" fontId="7" fillId="2" borderId="44" xfId="0" applyFont="1" applyFill="1" applyBorder="1" applyAlignment="1">
      <alignment horizontal="center" vertical="center"/>
    </xf>
    <xf numFmtId="0" fontId="7" fillId="2" borderId="8" xfId="0" applyFont="1" applyFill="1" applyBorder="1" applyAlignment="1">
      <alignment horizontal="center" vertical="center"/>
    </xf>
    <xf numFmtId="1" fontId="7" fillId="2" borderId="8" xfId="0" applyNumberFormat="1" applyFont="1" applyFill="1" applyBorder="1" applyAlignment="1">
      <alignment horizontal="center" vertical="center"/>
    </xf>
    <xf numFmtId="0" fontId="8" fillId="2" borderId="8" xfId="0" applyFont="1" applyFill="1" applyBorder="1" applyAlignment="1">
      <alignment horizontal="center" vertical="center"/>
    </xf>
    <xf numFmtId="164" fontId="8" fillId="2" borderId="8" xfId="2" applyNumberFormat="1" applyFont="1" applyFill="1" applyBorder="1" applyAlignment="1">
      <alignment horizontal="center" vertical="center"/>
    </xf>
    <xf numFmtId="164" fontId="7" fillId="2" borderId="45" xfId="2"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164" fontId="8" fillId="0" borderId="0" xfId="2" applyNumberFormat="1" applyFont="1" applyFill="1" applyBorder="1" applyAlignment="1">
      <alignment horizontal="center" vertical="center"/>
    </xf>
    <xf numFmtId="164" fontId="7" fillId="0" borderId="16" xfId="2" applyNumberFormat="1" applyFont="1" applyFill="1" applyBorder="1" applyAlignment="1">
      <alignment horizontal="center" vertical="center"/>
    </xf>
    <xf numFmtId="0" fontId="7" fillId="0" borderId="46"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4" fontId="8" fillId="0" borderId="1" xfId="2" applyNumberFormat="1" applyFont="1" applyFill="1" applyBorder="1" applyAlignment="1">
      <alignment horizontal="center" vertical="center"/>
    </xf>
    <xf numFmtId="164" fontId="7" fillId="0" borderId="47" xfId="2" applyNumberFormat="1" applyFont="1" applyFill="1" applyBorder="1" applyAlignment="1">
      <alignment horizontal="center" vertical="center"/>
    </xf>
    <xf numFmtId="0" fontId="0" fillId="5" borderId="0" xfId="0" applyFill="1"/>
    <xf numFmtId="0" fontId="7" fillId="6" borderId="29" xfId="0" applyFont="1" applyFill="1" applyBorder="1" applyAlignment="1">
      <alignment horizontal="center" vertical="center"/>
    </xf>
    <xf numFmtId="164" fontId="8" fillId="6" borderId="2" xfId="2" applyNumberFormat="1" applyFont="1" applyFill="1" applyBorder="1" applyAlignment="1">
      <alignment horizontal="center" vertical="center"/>
    </xf>
    <xf numFmtId="164" fontId="7" fillId="6" borderId="28" xfId="2" applyNumberFormat="1" applyFont="1" applyFill="1" applyBorder="1" applyAlignment="1">
      <alignment horizontal="center" vertical="center"/>
    </xf>
    <xf numFmtId="0" fontId="7" fillId="23" borderId="21" xfId="0" applyFont="1" applyFill="1" applyBorder="1" applyAlignment="1">
      <alignment horizontal="center" vertical="center" wrapText="1"/>
    </xf>
    <xf numFmtId="9" fontId="7" fillId="23" borderId="25" xfId="2" applyFont="1" applyFill="1" applyBorder="1" applyAlignment="1">
      <alignment horizontal="center" vertical="center" wrapText="1"/>
    </xf>
    <xf numFmtId="1" fontId="7" fillId="23" borderId="26" xfId="1" applyNumberFormat="1" applyFont="1" applyFill="1" applyBorder="1" applyAlignment="1">
      <alignment horizontal="center" vertical="center" wrapText="1"/>
    </xf>
    <xf numFmtId="164" fontId="7" fillId="23" borderId="28" xfId="2" applyNumberFormat="1" applyFont="1" applyFill="1" applyBorder="1" applyAlignment="1">
      <alignment horizontal="center" vertical="center"/>
    </xf>
    <xf numFmtId="0" fontId="7" fillId="23" borderId="27" xfId="0" applyFont="1" applyFill="1" applyBorder="1" applyAlignment="1">
      <alignment horizontal="center" vertical="center"/>
    </xf>
    <xf numFmtId="164" fontId="8" fillId="23" borderId="2" xfId="2" applyNumberFormat="1" applyFont="1" applyFill="1" applyBorder="1" applyAlignment="1">
      <alignment horizontal="center" vertical="center"/>
    </xf>
    <xf numFmtId="0" fontId="7" fillId="0" borderId="29" xfId="0" applyFont="1" applyBorder="1" applyAlignment="1">
      <alignment horizontal="center" vertical="center"/>
    </xf>
    <xf numFmtId="164" fontId="8" fillId="0" borderId="33" xfId="2" applyNumberFormat="1" applyFont="1" applyFill="1" applyBorder="1" applyAlignment="1">
      <alignment horizontal="center" vertical="center"/>
    </xf>
    <xf numFmtId="164" fontId="7" fillId="0" borderId="34" xfId="2" applyNumberFormat="1" applyFont="1" applyFill="1" applyBorder="1" applyAlignment="1">
      <alignment horizontal="center" vertical="center"/>
    </xf>
    <xf numFmtId="0" fontId="12" fillId="2" borderId="2" xfId="0" applyFont="1" applyFill="1" applyBorder="1" applyAlignment="1">
      <alignment horizontal="center" vertical="center"/>
    </xf>
    <xf numFmtId="0" fontId="12" fillId="3" borderId="2" xfId="0" applyFont="1" applyFill="1" applyBorder="1" applyAlignment="1">
      <alignment horizontal="center" vertical="center"/>
    </xf>
    <xf numFmtId="0" fontId="13" fillId="0" borderId="0" xfId="0" applyFont="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14" fillId="4" borderId="5"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3" fillId="0" borderId="0" xfId="0" applyFont="1" applyAlignment="1">
      <alignment horizontal="center" vertical="center" wrapText="1"/>
    </xf>
    <xf numFmtId="0" fontId="13" fillId="0" borderId="16" xfId="0" applyFont="1" applyBorder="1" applyAlignment="1">
      <alignment horizontal="center" vertical="center" wrapText="1"/>
    </xf>
    <xf numFmtId="0" fontId="4" fillId="0" borderId="0" xfId="0" applyFont="1" applyAlignment="1">
      <alignment horizontal="left" vertical="center" wrapText="1" indent="1"/>
    </xf>
    <xf numFmtId="0" fontId="4" fillId="0" borderId="16" xfId="0" applyFont="1" applyBorder="1" applyAlignment="1">
      <alignment horizontal="left" vertical="center" wrapText="1" indent="1"/>
    </xf>
    <xf numFmtId="0" fontId="20" fillId="4" borderId="0" xfId="0" applyFont="1" applyFill="1" applyAlignment="1">
      <alignment horizontal="center" vertical="center" wrapText="1"/>
    </xf>
    <xf numFmtId="0" fontId="20" fillId="4" borderId="16" xfId="0" applyFont="1" applyFill="1" applyBorder="1" applyAlignment="1">
      <alignment horizontal="center" vertical="center" wrapText="1"/>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2" fillId="20" borderId="19" xfId="0" applyFont="1" applyFill="1" applyBorder="1" applyAlignment="1">
      <alignment horizontal="center" vertical="center"/>
    </xf>
    <xf numFmtId="0" fontId="2" fillId="20" borderId="39" xfId="0" applyFont="1" applyFill="1" applyBorder="1" applyAlignment="1">
      <alignment horizontal="center" vertical="center"/>
    </xf>
    <xf numFmtId="0" fontId="5" fillId="0" borderId="40" xfId="0" applyFont="1" applyBorder="1" applyAlignment="1">
      <alignment horizontal="center" vertical="center"/>
    </xf>
    <xf numFmtId="0" fontId="5" fillId="0" borderId="10" xfId="0" applyFont="1" applyBorder="1" applyAlignment="1">
      <alignment horizontal="center" vertical="center"/>
    </xf>
    <xf numFmtId="0" fontId="5" fillId="0" borderId="41" xfId="0" applyFont="1" applyBorder="1" applyAlignment="1">
      <alignment horizontal="center" vertical="center"/>
    </xf>
    <xf numFmtId="0" fontId="16" fillId="18" borderId="35" xfId="0" applyFont="1" applyFill="1" applyBorder="1" applyAlignment="1">
      <alignment horizontal="center" vertical="center" wrapText="1"/>
    </xf>
    <xf numFmtId="0" fontId="16" fillId="18" borderId="9" xfId="0" applyFont="1" applyFill="1" applyBorder="1" applyAlignment="1">
      <alignment horizontal="center" vertical="center" wrapText="1"/>
    </xf>
    <xf numFmtId="0" fontId="16" fillId="18" borderId="36" xfId="0" applyFont="1" applyFill="1" applyBorder="1" applyAlignment="1">
      <alignment horizontal="center" vertical="center" wrapText="1"/>
    </xf>
    <xf numFmtId="0" fontId="11" fillId="7" borderId="42"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43" xfId="0" applyFont="1" applyFill="1" applyBorder="1" applyAlignment="1">
      <alignment horizontal="center" vertical="center"/>
    </xf>
    <xf numFmtId="0" fontId="9" fillId="4" borderId="4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2" fillId="21" borderId="19" xfId="0" applyFont="1" applyFill="1" applyBorder="1" applyAlignment="1">
      <alignment horizontal="center" vertical="center"/>
    </xf>
    <xf numFmtId="0" fontId="2" fillId="21" borderId="39" xfId="0" applyFont="1" applyFill="1" applyBorder="1" applyAlignment="1">
      <alignment horizontal="center" vertical="center"/>
    </xf>
    <xf numFmtId="0" fontId="16" fillId="8" borderId="35"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36" xfId="0" applyFont="1" applyFill="1" applyBorder="1" applyAlignment="1">
      <alignment horizontal="center" vertical="center" wrapText="1"/>
    </xf>
    <xf numFmtId="0" fontId="16" fillId="10" borderId="35" xfId="0" applyFont="1" applyFill="1" applyBorder="1" applyAlignment="1">
      <alignment horizontal="center" vertical="center" wrapText="1"/>
    </xf>
    <xf numFmtId="0" fontId="16" fillId="10" borderId="9" xfId="0" applyFont="1" applyFill="1" applyBorder="1" applyAlignment="1">
      <alignment horizontal="center" vertical="center" wrapText="1"/>
    </xf>
    <xf numFmtId="0" fontId="16" fillId="10" borderId="36"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2" fillId="22" borderId="19" xfId="0" applyFont="1" applyFill="1" applyBorder="1" applyAlignment="1">
      <alignment horizontal="center" vertical="center"/>
    </xf>
    <xf numFmtId="0" fontId="2" fillId="22" borderId="39" xfId="0" applyFont="1" applyFill="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16" fillId="14" borderId="35" xfId="0" applyFont="1" applyFill="1" applyBorder="1" applyAlignment="1">
      <alignment horizontal="center" vertical="center" wrapText="1"/>
    </xf>
    <xf numFmtId="0" fontId="16" fillId="14" borderId="9" xfId="0" applyFont="1" applyFill="1" applyBorder="1" applyAlignment="1">
      <alignment horizontal="center" vertical="center" wrapText="1"/>
    </xf>
    <xf numFmtId="0" fontId="16" fillId="14" borderId="36"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6" xfId="0" applyFont="1" applyFill="1" applyBorder="1" applyAlignment="1">
      <alignment horizontal="center"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6" fillId="3" borderId="6" xfId="0" applyFont="1" applyFill="1" applyBorder="1" applyAlignment="1">
      <alignment horizontal="left"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22" fillId="2" borderId="7" xfId="0" applyFont="1" applyFill="1" applyBorder="1" applyAlignment="1">
      <alignment horizontal="left" vertical="center"/>
    </xf>
    <xf numFmtId="0" fontId="22" fillId="2" borderId="8" xfId="0" applyFont="1" applyFill="1" applyBorder="1" applyAlignment="1">
      <alignment horizontal="left" vertical="center"/>
    </xf>
    <xf numFmtId="0" fontId="22" fillId="2" borderId="6" xfId="0" applyFont="1" applyFill="1" applyBorder="1" applyAlignment="1">
      <alignment horizontal="left" vertical="center"/>
    </xf>
    <xf numFmtId="0" fontId="22" fillId="3" borderId="7" xfId="0" applyFont="1" applyFill="1" applyBorder="1" applyAlignment="1">
      <alignment horizontal="left" vertical="center"/>
    </xf>
    <xf numFmtId="0" fontId="22" fillId="3" borderId="8" xfId="0" applyFont="1" applyFill="1" applyBorder="1" applyAlignment="1">
      <alignment horizontal="left" vertical="center"/>
    </xf>
    <xf numFmtId="0" fontId="22" fillId="3" borderId="6" xfId="0" applyFont="1" applyFill="1" applyBorder="1" applyAlignment="1">
      <alignment horizontal="left" vertical="center"/>
    </xf>
    <xf numFmtId="0" fontId="7" fillId="23" borderId="7" xfId="0" applyFont="1" applyFill="1" applyBorder="1" applyAlignment="1">
      <alignment horizontal="center" vertical="center"/>
    </xf>
    <xf numFmtId="0" fontId="7" fillId="23" borderId="6" xfId="0" applyFont="1" applyFill="1" applyBorder="1" applyAlignment="1">
      <alignment horizontal="center" vertical="center"/>
    </xf>
    <xf numFmtId="0" fontId="7" fillId="23" borderId="8" xfId="0" applyFont="1" applyFill="1" applyBorder="1" applyAlignment="1">
      <alignment horizontal="center" vertical="center"/>
    </xf>
    <xf numFmtId="49" fontId="26" fillId="2" borderId="7" xfId="0" applyNumberFormat="1" applyFont="1" applyFill="1" applyBorder="1" applyAlignment="1">
      <alignment horizontal="left" vertical="center"/>
    </xf>
    <xf numFmtId="49" fontId="26" fillId="2" borderId="8" xfId="0" applyNumberFormat="1" applyFont="1" applyFill="1" applyBorder="1" applyAlignment="1">
      <alignment horizontal="left" vertical="center"/>
    </xf>
    <xf numFmtId="49" fontId="26" fillId="2" borderId="6" xfId="0" applyNumberFormat="1" applyFont="1" applyFill="1" applyBorder="1" applyAlignment="1">
      <alignment horizontal="left" vertical="center"/>
    </xf>
    <xf numFmtId="0" fontId="16" fillId="16" borderId="12" xfId="0" applyFont="1" applyFill="1" applyBorder="1" applyAlignment="1">
      <alignment horizontal="center" vertical="center" wrapText="1"/>
    </xf>
    <xf numFmtId="0" fontId="16" fillId="16" borderId="13" xfId="0" applyFont="1" applyFill="1" applyBorder="1" applyAlignment="1">
      <alignment horizontal="center" vertical="center" wrapText="1"/>
    </xf>
    <xf numFmtId="0" fontId="16" fillId="16" borderId="14"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7" fillId="23" borderId="2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7" fillId="23" borderId="24" xfId="0" applyFont="1" applyFill="1" applyBorder="1" applyAlignment="1">
      <alignment horizontal="center" vertical="center" wrapText="1"/>
    </xf>
    <xf numFmtId="49" fontId="22" fillId="2" borderId="7" xfId="0" applyNumberFormat="1" applyFont="1" applyFill="1" applyBorder="1" applyAlignment="1">
      <alignment horizontal="left" vertical="center"/>
    </xf>
    <xf numFmtId="49" fontId="22" fillId="2" borderId="8" xfId="0" applyNumberFormat="1" applyFont="1" applyFill="1" applyBorder="1" applyAlignment="1">
      <alignment horizontal="left" vertical="center"/>
    </xf>
    <xf numFmtId="49" fontId="22" fillId="2" borderId="6" xfId="0" applyNumberFormat="1" applyFont="1" applyFill="1" applyBorder="1" applyAlignment="1">
      <alignment horizontal="left" vertical="center"/>
    </xf>
    <xf numFmtId="0" fontId="16" fillId="13" borderId="12" xfId="0" applyFont="1" applyFill="1" applyBorder="1" applyAlignment="1">
      <alignment horizontal="center" vertical="center" wrapText="1"/>
    </xf>
    <xf numFmtId="0" fontId="16" fillId="13" borderId="13" xfId="0" applyFont="1" applyFill="1" applyBorder="1" applyAlignment="1">
      <alignment horizontal="center" vertical="center" wrapText="1"/>
    </xf>
    <xf numFmtId="0" fontId="16" fillId="13" borderId="14" xfId="0" applyFont="1" applyFill="1" applyBorder="1" applyAlignment="1">
      <alignment horizontal="center" vertical="center" wrapText="1"/>
    </xf>
    <xf numFmtId="0" fontId="27" fillId="0" borderId="40" xfId="0" applyFont="1" applyBorder="1" applyAlignment="1">
      <alignment horizontal="center" vertical="center"/>
    </xf>
    <xf numFmtId="0" fontId="27" fillId="0" borderId="10" xfId="0" applyFont="1" applyBorder="1" applyAlignment="1">
      <alignment horizontal="center" vertical="center"/>
    </xf>
    <xf numFmtId="0" fontId="27" fillId="0" borderId="41" xfId="0" applyFont="1" applyBorder="1" applyAlignment="1">
      <alignment horizontal="center" vertical="center"/>
    </xf>
    <xf numFmtId="49" fontId="26" fillId="0" borderId="30" xfId="0" applyNumberFormat="1" applyFont="1" applyBorder="1" applyAlignment="1">
      <alignment horizontal="left" vertical="center"/>
    </xf>
    <xf numFmtId="49" fontId="26" fillId="0" borderId="32" xfId="0" applyNumberFormat="1" applyFont="1" applyBorder="1" applyAlignment="1">
      <alignment horizontal="left" vertical="center"/>
    </xf>
    <xf numFmtId="49" fontId="26" fillId="0" borderId="31" xfId="0" applyNumberFormat="1"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6" borderId="30" xfId="0" applyFont="1" applyFill="1" applyBorder="1" applyAlignment="1">
      <alignment horizontal="center" vertical="center"/>
    </xf>
    <xf numFmtId="0" fontId="7" fillId="6" borderId="31" xfId="0" applyFont="1" applyFill="1" applyBorder="1" applyAlignment="1">
      <alignment horizontal="center" vertical="center"/>
    </xf>
    <xf numFmtId="49" fontId="26" fillId="6" borderId="30" xfId="0" applyNumberFormat="1" applyFont="1" applyFill="1" applyBorder="1" applyAlignment="1">
      <alignment horizontal="left" vertical="center"/>
    </xf>
    <xf numFmtId="49" fontId="26" fillId="6" borderId="32" xfId="0" applyNumberFormat="1" applyFont="1" applyFill="1" applyBorder="1" applyAlignment="1">
      <alignment horizontal="left" vertical="center"/>
    </xf>
    <xf numFmtId="49" fontId="26" fillId="6" borderId="31" xfId="0" applyNumberFormat="1" applyFont="1" applyFill="1" applyBorder="1" applyAlignment="1">
      <alignment horizontal="left"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49" fontId="26" fillId="3" borderId="30" xfId="0" applyNumberFormat="1" applyFont="1" applyFill="1" applyBorder="1" applyAlignment="1">
      <alignment horizontal="left" vertical="center"/>
    </xf>
    <xf numFmtId="49" fontId="26" fillId="3" borderId="32" xfId="0" applyNumberFormat="1" applyFont="1" applyFill="1" applyBorder="1" applyAlignment="1">
      <alignment horizontal="left" vertical="center"/>
    </xf>
    <xf numFmtId="49" fontId="26" fillId="3" borderId="31" xfId="0" applyNumberFormat="1" applyFont="1" applyFill="1" applyBorder="1" applyAlignment="1">
      <alignment horizontal="left" vertical="center"/>
    </xf>
    <xf numFmtId="0" fontId="16" fillId="15" borderId="12" xfId="0" applyFont="1" applyFill="1" applyBorder="1" applyAlignment="1">
      <alignment horizontal="center" vertical="center" wrapText="1"/>
    </xf>
    <xf numFmtId="0" fontId="16" fillId="15" borderId="13" xfId="0" applyFont="1" applyFill="1" applyBorder="1" applyAlignment="1">
      <alignment horizontal="center" vertical="center" wrapText="1"/>
    </xf>
    <xf numFmtId="0" fontId="16" fillId="15" borderId="14" xfId="0" applyFont="1" applyFill="1" applyBorder="1" applyAlignment="1">
      <alignment horizontal="center" vertic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colors>
    <mruColors>
      <color rgb="FF09DBFF"/>
      <color rgb="FF808000"/>
      <color rgb="FF24987C"/>
      <color rgb="FFCFF3AF"/>
      <color rgb="FF048D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155574</xdr:colOff>
      <xdr:row>3</xdr:row>
      <xdr:rowOff>15875</xdr:rowOff>
    </xdr:from>
    <xdr:to>
      <xdr:col>5</xdr:col>
      <xdr:colOff>1358397</xdr:colOff>
      <xdr:row>5</xdr:row>
      <xdr:rowOff>333375</xdr:rowOff>
    </xdr:to>
    <xdr:pic>
      <xdr:nvPicPr>
        <xdr:cNvPr id="2" name="Picture 1">
          <a:extLst>
            <a:ext uri="{FF2B5EF4-FFF2-40B4-BE49-F238E27FC236}">
              <a16:creationId xmlns:a16="http://schemas.microsoft.com/office/drawing/2014/main" id="{6751ECE8-DE39-A441-B02D-363122FBA8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5095874" y="638175"/>
          <a:ext cx="4200023" cy="723900"/>
        </a:xfrm>
        <a:prstGeom prst="rect">
          <a:avLst/>
        </a:prstGeom>
      </xdr:spPr>
    </xdr:pic>
    <xdr:clientData/>
  </xdr:twoCellAnchor>
  <xdr:twoCellAnchor editAs="oneCell">
    <xdr:from>
      <xdr:col>7</xdr:col>
      <xdr:colOff>401722</xdr:colOff>
      <xdr:row>1</xdr:row>
      <xdr:rowOff>88899</xdr:rowOff>
    </xdr:from>
    <xdr:to>
      <xdr:col>9</xdr:col>
      <xdr:colOff>482600</xdr:colOff>
      <xdr:row>6</xdr:row>
      <xdr:rowOff>127000</xdr:rowOff>
    </xdr:to>
    <xdr:pic>
      <xdr:nvPicPr>
        <xdr:cNvPr id="3" name="Picture 2">
          <a:extLst>
            <a:ext uri="{FF2B5EF4-FFF2-40B4-BE49-F238E27FC236}">
              <a16:creationId xmlns:a16="http://schemas.microsoft.com/office/drawing/2014/main" id="{F857B9BA-82F7-1A42-9575-3A20596832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80822" y="292099"/>
          <a:ext cx="2709778" cy="1435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202779</xdr:colOff>
      <xdr:row>0</xdr:row>
      <xdr:rowOff>145276</xdr:rowOff>
    </xdr:from>
    <xdr:ext cx="2763157" cy="477931"/>
    <xdr:pic>
      <xdr:nvPicPr>
        <xdr:cNvPr id="2" name="Picture 1">
          <a:extLst>
            <a:ext uri="{FF2B5EF4-FFF2-40B4-BE49-F238E27FC236}">
              <a16:creationId xmlns:a16="http://schemas.microsoft.com/office/drawing/2014/main" id="{21727AEC-9F5C-476E-98B4-2D34B3BB534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117679" y="145276"/>
          <a:ext cx="2763157" cy="477931"/>
        </a:xfrm>
        <a:prstGeom prst="rect">
          <a:avLst/>
        </a:prstGeom>
      </xdr:spPr>
    </xdr:pic>
    <xdr:clientData/>
  </xdr:oneCellAnchor>
  <xdr:twoCellAnchor editAs="oneCell">
    <xdr:from>
      <xdr:col>0</xdr:col>
      <xdr:colOff>211666</xdr:colOff>
      <xdr:row>0</xdr:row>
      <xdr:rowOff>0</xdr:rowOff>
    </xdr:from>
    <xdr:to>
      <xdr:col>0</xdr:col>
      <xdr:colOff>1710495</xdr:colOff>
      <xdr:row>1</xdr:row>
      <xdr:rowOff>17766</xdr:rowOff>
    </xdr:to>
    <xdr:pic>
      <xdr:nvPicPr>
        <xdr:cNvPr id="3" name="Picture 2">
          <a:extLst>
            <a:ext uri="{FF2B5EF4-FFF2-40B4-BE49-F238E27FC236}">
              <a16:creationId xmlns:a16="http://schemas.microsoft.com/office/drawing/2014/main" id="{F920FD2C-CB6C-3D41-833B-8C0DA75222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1666" y="0"/>
          <a:ext cx="1498829" cy="8326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202779</xdr:colOff>
      <xdr:row>0</xdr:row>
      <xdr:rowOff>145276</xdr:rowOff>
    </xdr:from>
    <xdr:ext cx="2763157" cy="477931"/>
    <xdr:pic>
      <xdr:nvPicPr>
        <xdr:cNvPr id="2" name="Picture 1">
          <a:extLst>
            <a:ext uri="{FF2B5EF4-FFF2-40B4-BE49-F238E27FC236}">
              <a16:creationId xmlns:a16="http://schemas.microsoft.com/office/drawing/2014/main" id="{DC52E02F-CFD1-EF40-923A-01DB3DE9DE0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111157" y="145276"/>
          <a:ext cx="2763157" cy="477931"/>
        </a:xfrm>
        <a:prstGeom prst="rect">
          <a:avLst/>
        </a:prstGeom>
      </xdr:spPr>
    </xdr:pic>
    <xdr:clientData/>
  </xdr:oneCellAnchor>
  <xdr:twoCellAnchor editAs="oneCell">
    <xdr:from>
      <xdr:col>0</xdr:col>
      <xdr:colOff>160180</xdr:colOff>
      <xdr:row>0</xdr:row>
      <xdr:rowOff>0</xdr:rowOff>
    </xdr:from>
    <xdr:to>
      <xdr:col>0</xdr:col>
      <xdr:colOff>1727657</xdr:colOff>
      <xdr:row>1</xdr:row>
      <xdr:rowOff>17796</xdr:rowOff>
    </xdr:to>
    <xdr:pic>
      <xdr:nvPicPr>
        <xdr:cNvPr id="3" name="Picture 2">
          <a:extLst>
            <a:ext uri="{FF2B5EF4-FFF2-40B4-BE49-F238E27FC236}">
              <a16:creationId xmlns:a16="http://schemas.microsoft.com/office/drawing/2014/main" id="{2318EC5C-11B2-8F46-A8B8-8EE57695FA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180" y="0"/>
          <a:ext cx="1567477" cy="8301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202779</xdr:colOff>
      <xdr:row>0</xdr:row>
      <xdr:rowOff>145276</xdr:rowOff>
    </xdr:from>
    <xdr:ext cx="2763157" cy="477931"/>
    <xdr:pic>
      <xdr:nvPicPr>
        <xdr:cNvPr id="2" name="Picture 1">
          <a:extLst>
            <a:ext uri="{FF2B5EF4-FFF2-40B4-BE49-F238E27FC236}">
              <a16:creationId xmlns:a16="http://schemas.microsoft.com/office/drawing/2014/main" id="{AE1F9A32-27A8-4411-B638-34D3E4016DD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117679" y="145276"/>
          <a:ext cx="2763157" cy="477931"/>
        </a:xfrm>
        <a:prstGeom prst="rect">
          <a:avLst/>
        </a:prstGeom>
      </xdr:spPr>
    </xdr:pic>
    <xdr:clientData/>
  </xdr:oneCellAnchor>
  <xdr:twoCellAnchor editAs="oneCell">
    <xdr:from>
      <xdr:col>0</xdr:col>
      <xdr:colOff>205946</xdr:colOff>
      <xdr:row>0</xdr:row>
      <xdr:rowOff>0</xdr:rowOff>
    </xdr:from>
    <xdr:to>
      <xdr:col>0</xdr:col>
      <xdr:colOff>1773423</xdr:colOff>
      <xdr:row>1</xdr:row>
      <xdr:rowOff>17796</xdr:rowOff>
    </xdr:to>
    <xdr:pic>
      <xdr:nvPicPr>
        <xdr:cNvPr id="4" name="Picture 3">
          <a:extLst>
            <a:ext uri="{FF2B5EF4-FFF2-40B4-BE49-F238E27FC236}">
              <a16:creationId xmlns:a16="http://schemas.microsoft.com/office/drawing/2014/main" id="{CE4A2B29-8851-6150-D60F-017A4B10CF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946" y="0"/>
          <a:ext cx="1567477" cy="8301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202779</xdr:colOff>
      <xdr:row>0</xdr:row>
      <xdr:rowOff>145276</xdr:rowOff>
    </xdr:from>
    <xdr:ext cx="2763157" cy="477931"/>
    <xdr:pic>
      <xdr:nvPicPr>
        <xdr:cNvPr id="2" name="Picture 1">
          <a:extLst>
            <a:ext uri="{FF2B5EF4-FFF2-40B4-BE49-F238E27FC236}">
              <a16:creationId xmlns:a16="http://schemas.microsoft.com/office/drawing/2014/main" id="{190B249E-C620-416C-A541-0EF29D7E397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117679" y="145276"/>
          <a:ext cx="2763157" cy="477931"/>
        </a:xfrm>
        <a:prstGeom prst="rect">
          <a:avLst/>
        </a:prstGeom>
      </xdr:spPr>
    </xdr:pic>
    <xdr:clientData/>
  </xdr:oneCellAnchor>
  <xdr:twoCellAnchor editAs="oneCell">
    <xdr:from>
      <xdr:col>0</xdr:col>
      <xdr:colOff>183063</xdr:colOff>
      <xdr:row>0</xdr:row>
      <xdr:rowOff>0</xdr:rowOff>
    </xdr:from>
    <xdr:to>
      <xdr:col>0</xdr:col>
      <xdr:colOff>1681892</xdr:colOff>
      <xdr:row>1</xdr:row>
      <xdr:rowOff>20341</xdr:rowOff>
    </xdr:to>
    <xdr:pic>
      <xdr:nvPicPr>
        <xdr:cNvPr id="3" name="Picture 2">
          <a:extLst>
            <a:ext uri="{FF2B5EF4-FFF2-40B4-BE49-F238E27FC236}">
              <a16:creationId xmlns:a16="http://schemas.microsoft.com/office/drawing/2014/main" id="{360D3209-17CB-4F46-B2BE-3CF96B33D4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063" y="0"/>
          <a:ext cx="1498829" cy="8326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202779</xdr:colOff>
      <xdr:row>0</xdr:row>
      <xdr:rowOff>145276</xdr:rowOff>
    </xdr:from>
    <xdr:ext cx="2763157" cy="477931"/>
    <xdr:pic>
      <xdr:nvPicPr>
        <xdr:cNvPr id="2" name="Picture 1">
          <a:extLst>
            <a:ext uri="{FF2B5EF4-FFF2-40B4-BE49-F238E27FC236}">
              <a16:creationId xmlns:a16="http://schemas.microsoft.com/office/drawing/2014/main" id="{95B23AF2-A649-4C8E-99D9-D357A96A865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117679" y="145276"/>
          <a:ext cx="2763157" cy="477931"/>
        </a:xfrm>
        <a:prstGeom prst="rect">
          <a:avLst/>
        </a:prstGeom>
      </xdr:spPr>
    </xdr:pic>
    <xdr:clientData/>
  </xdr:oneCellAnchor>
</xdr:wsDr>
</file>

<file path=xl/theme/theme1.xml><?xml version="1.0" encoding="utf-8"?>
<a:theme xmlns:a="http://schemas.openxmlformats.org/drawingml/2006/main" name="Badge">
  <a:themeElements>
    <a:clrScheme name="Badge">
      <a:dk1>
        <a:sysClr val="windowText" lastClr="000000"/>
      </a:dk1>
      <a:lt1>
        <a:sysClr val="window" lastClr="FFFFFF"/>
      </a:lt1>
      <a:dk2>
        <a:srgbClr val="2A1A00"/>
      </a:dk2>
      <a:lt2>
        <a:srgbClr val="F3F3F2"/>
      </a:lt2>
      <a:accent1>
        <a:srgbClr val="F8B323"/>
      </a:accent1>
      <a:accent2>
        <a:srgbClr val="656A59"/>
      </a:accent2>
      <a:accent3>
        <a:srgbClr val="46B2B5"/>
      </a:accent3>
      <a:accent4>
        <a:srgbClr val="8CAA7E"/>
      </a:accent4>
      <a:accent5>
        <a:srgbClr val="D36F68"/>
      </a:accent5>
      <a:accent6>
        <a:srgbClr val="826276"/>
      </a:accent6>
      <a:hlink>
        <a:srgbClr val="46B2B5"/>
      </a:hlink>
      <a:folHlink>
        <a:srgbClr val="A46694"/>
      </a:folHlink>
    </a:clrScheme>
    <a:fontScheme name="Badge">
      <a:majorFont>
        <a:latin typeface="Impact" panose="020B0806030902050204"/>
        <a:ea typeface=""/>
        <a:cs typeface=""/>
      </a:majorFont>
      <a:minorFont>
        <a:latin typeface="Gill Sans MT" panose="020B0502020104020203"/>
        <a:ea typeface=""/>
        <a:cs typeface=""/>
      </a:minorFont>
    </a:fontScheme>
    <a:fmtScheme name="Badg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in">
          <a:solidFill>
            <a:schemeClr val="phClr"/>
          </a:solidFill>
          <a:prstDash val="solid"/>
        </a:ln>
        <a:ln w="12700" cap="flat" cmpd="sng" algn="in">
          <a:solidFill>
            <a:schemeClr val="phClr"/>
          </a:solidFill>
          <a:prstDash val="solid"/>
        </a:ln>
        <a:ln w="50800" cap="flat" cmpd="sng" algn="in">
          <a:solidFill>
            <a:schemeClr val="phClr"/>
          </a:solidFill>
          <a:prstDash val="solid"/>
        </a:ln>
      </a:lnStyleLst>
      <a:effectStyleLst>
        <a:effectStyle>
          <a:effectLst/>
        </a:effectStyle>
        <a:effectStyle>
          <a:effectLst/>
        </a:effectStyle>
        <a:effectStyle>
          <a:effectLst>
            <a:outerShdw blurRad="38100" dist="25400" dir="5400000" algn="ctr" rotWithShape="0">
              <a:srgbClr val="000000">
                <a:alpha val="25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adge" id="{71A07785-5930-41D4-9A83-E23602B48E98}" vid="{771EA782-DFA6-45B1-AEA3-661F1715B31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D43E-2F46-5048-9130-F1F5D9AD02DC}">
  <sheetPr>
    <pageSetUpPr fitToPage="1"/>
  </sheetPr>
  <dimension ref="B2:M22"/>
  <sheetViews>
    <sheetView tabSelected="1" zoomScaleNormal="100" workbookViewId="0">
      <selection activeCell="D9" sqref="D9:E9"/>
    </sheetView>
  </sheetViews>
  <sheetFormatPr defaultColWidth="10.75" defaultRowHeight="15"/>
  <cols>
    <col min="1" max="2" width="4.5" style="11" customWidth="1"/>
    <col min="3" max="3" width="13.75" style="11" customWidth="1"/>
    <col min="4" max="4" width="42.25" style="11" customWidth="1"/>
    <col min="5" max="5" width="39.25" style="11" customWidth="1"/>
    <col min="6" max="6" width="19" style="11" customWidth="1"/>
    <col min="7" max="7" width="15.75" style="11" bestFit="1" customWidth="1"/>
    <col min="8" max="8" width="5.25" style="11" customWidth="1"/>
    <col min="9" max="9" width="29.25" style="11" customWidth="1"/>
    <col min="10" max="10" width="13.75" style="11" customWidth="1"/>
    <col min="11" max="11" width="18.25" style="11" customWidth="1"/>
    <col min="12" max="16384" width="10.75" style="11"/>
  </cols>
  <sheetData>
    <row r="2" spans="2:13" ht="15.75" thickBot="1"/>
    <row r="3" spans="2:13">
      <c r="B3" s="12"/>
      <c r="C3" s="13"/>
      <c r="D3" s="13"/>
      <c r="E3" s="13"/>
      <c r="F3" s="13"/>
      <c r="G3" s="13"/>
      <c r="H3" s="13"/>
      <c r="I3" s="13"/>
      <c r="J3" s="13"/>
      <c r="K3" s="14"/>
    </row>
    <row r="4" spans="2:13">
      <c r="B4" s="15"/>
      <c r="K4" s="16"/>
    </row>
    <row r="5" spans="2:13">
      <c r="B5" s="15"/>
      <c r="K5" s="16"/>
    </row>
    <row r="6" spans="2:13" ht="45" customHeight="1">
      <c r="B6" s="15"/>
      <c r="K6" s="16"/>
    </row>
    <row r="7" spans="2:13" ht="64.900000000000006" customHeight="1">
      <c r="B7" s="21"/>
      <c r="C7" s="138" t="s">
        <v>0</v>
      </c>
      <c r="D7" s="138"/>
      <c r="E7" s="138"/>
      <c r="F7" s="138"/>
      <c r="G7" s="138"/>
      <c r="H7" s="138"/>
      <c r="I7" s="138"/>
      <c r="J7" s="138"/>
      <c r="K7" s="139"/>
    </row>
    <row r="8" spans="2:13" ht="25.15" customHeight="1" thickBot="1">
      <c r="B8" s="15"/>
      <c r="K8" s="16"/>
    </row>
    <row r="9" spans="2:13" s="17" customFormat="1" ht="37.9" customHeight="1" thickBot="1">
      <c r="B9" s="18"/>
      <c r="D9" s="140"/>
      <c r="E9" s="141"/>
      <c r="F9" s="95"/>
      <c r="G9" s="90"/>
      <c r="H9" s="24"/>
      <c r="I9" s="77" t="s">
        <v>1</v>
      </c>
      <c r="J9" s="78">
        <v>45695</v>
      </c>
      <c r="K9" s="19"/>
    </row>
    <row r="10" spans="2:13" ht="39" customHeight="1">
      <c r="B10" s="15"/>
      <c r="D10" s="134" t="s">
        <v>2</v>
      </c>
      <c r="E10" s="134"/>
      <c r="F10" s="129"/>
      <c r="G10" s="71"/>
      <c r="H10" s="71"/>
      <c r="I10" s="76"/>
      <c r="J10" s="76" t="s">
        <v>3</v>
      </c>
      <c r="K10" s="75"/>
      <c r="M10" s="89"/>
    </row>
    <row r="11" spans="2:13" ht="37.15" customHeight="1">
      <c r="B11" s="15"/>
      <c r="D11" s="93" t="s">
        <v>4</v>
      </c>
      <c r="I11" s="136" t="s">
        <v>5</v>
      </c>
      <c r="J11" s="136"/>
      <c r="K11" s="137"/>
    </row>
    <row r="12" spans="2:13" ht="31.15" customHeight="1">
      <c r="B12" s="15"/>
      <c r="C12" s="91" t="s">
        <v>6</v>
      </c>
      <c r="D12" s="92" t="s">
        <v>7</v>
      </c>
      <c r="E12" s="92" t="s">
        <v>8</v>
      </c>
      <c r="F12" s="92" t="s">
        <v>9</v>
      </c>
      <c r="G12" s="92" t="s">
        <v>10</v>
      </c>
      <c r="H12" s="72"/>
      <c r="I12" s="136"/>
      <c r="J12" s="136"/>
      <c r="K12" s="137"/>
    </row>
    <row r="13" spans="2:13">
      <c r="B13" s="15"/>
      <c r="C13" s="20" t="s">
        <v>11</v>
      </c>
      <c r="D13" s="20" t="s">
        <v>12</v>
      </c>
      <c r="E13" s="20" t="s">
        <v>13</v>
      </c>
      <c r="F13" s="96" t="s">
        <v>14</v>
      </c>
      <c r="G13" s="87" t="s">
        <v>15</v>
      </c>
      <c r="H13" s="73"/>
      <c r="I13" s="136"/>
      <c r="J13" s="136"/>
      <c r="K13" s="137"/>
    </row>
    <row r="14" spans="2:13">
      <c r="B14" s="15"/>
      <c r="C14" s="20" t="s">
        <v>16</v>
      </c>
      <c r="D14" s="20" t="s">
        <v>17</v>
      </c>
      <c r="E14" s="20" t="s">
        <v>18</v>
      </c>
      <c r="F14" s="96" t="s">
        <v>19</v>
      </c>
      <c r="G14" s="22" t="s">
        <v>20</v>
      </c>
      <c r="H14" s="73"/>
      <c r="I14" s="136"/>
      <c r="J14" s="136"/>
      <c r="K14" s="137"/>
    </row>
    <row r="15" spans="2:13" hidden="1">
      <c r="B15" s="15"/>
      <c r="C15" s="20" t="s">
        <v>21</v>
      </c>
      <c r="D15" s="20" t="s">
        <v>22</v>
      </c>
      <c r="E15" s="20" t="s">
        <v>23</v>
      </c>
      <c r="F15" s="96"/>
      <c r="G15" s="23" t="s">
        <v>24</v>
      </c>
      <c r="H15" s="73"/>
      <c r="I15" s="136"/>
      <c r="J15" s="136"/>
      <c r="K15" s="137"/>
    </row>
    <row r="16" spans="2:13">
      <c r="B16" s="15"/>
      <c r="C16" s="20" t="s">
        <v>16</v>
      </c>
      <c r="D16" s="20" t="s">
        <v>17</v>
      </c>
      <c r="E16" s="20" t="s">
        <v>25</v>
      </c>
      <c r="F16" s="96" t="s">
        <v>19</v>
      </c>
      <c r="G16" s="22" t="s">
        <v>26</v>
      </c>
      <c r="H16" s="73"/>
      <c r="I16" s="136"/>
      <c r="J16" s="136"/>
      <c r="K16" s="137"/>
    </row>
    <row r="17" spans="2:11">
      <c r="B17" s="15"/>
      <c r="C17" s="20" t="s">
        <v>27</v>
      </c>
      <c r="D17" s="20" t="s">
        <v>28</v>
      </c>
      <c r="E17" s="20" t="s">
        <v>29</v>
      </c>
      <c r="F17" s="96" t="s">
        <v>14</v>
      </c>
      <c r="G17" s="70" t="s">
        <v>30</v>
      </c>
      <c r="H17" s="73"/>
      <c r="I17" s="136"/>
      <c r="J17" s="136"/>
      <c r="K17" s="137"/>
    </row>
    <row r="18" spans="2:11">
      <c r="B18" s="15"/>
      <c r="C18" s="20" t="s">
        <v>31</v>
      </c>
      <c r="D18" s="20" t="s">
        <v>32</v>
      </c>
      <c r="E18" s="20" t="s">
        <v>33</v>
      </c>
      <c r="F18" s="96"/>
      <c r="G18" s="82" t="s">
        <v>31</v>
      </c>
      <c r="I18" s="136"/>
      <c r="J18" s="136"/>
      <c r="K18" s="137"/>
    </row>
    <row r="19" spans="2:11" ht="42" customHeight="1">
      <c r="B19" s="15"/>
      <c r="I19" s="136"/>
      <c r="J19" s="136"/>
      <c r="K19" s="137"/>
    </row>
    <row r="20" spans="2:11" ht="61.9" customHeight="1">
      <c r="B20" s="15"/>
      <c r="C20" s="74" t="s">
        <v>34</v>
      </c>
      <c r="K20" s="16"/>
    </row>
    <row r="21" spans="2:11" ht="43.15" customHeight="1">
      <c r="B21" s="15"/>
      <c r="C21" s="134" t="s">
        <v>35</v>
      </c>
      <c r="D21" s="134"/>
      <c r="E21" s="134"/>
      <c r="F21" s="134"/>
      <c r="G21" s="134"/>
      <c r="H21" s="134"/>
      <c r="I21" s="134"/>
      <c r="J21" s="134"/>
      <c r="K21" s="135"/>
    </row>
    <row r="22" spans="2:11" s="26" customFormat="1" ht="67.900000000000006" customHeight="1" thickBot="1">
      <c r="B22" s="25"/>
      <c r="C22" s="132" t="s">
        <v>36</v>
      </c>
      <c r="D22" s="132"/>
      <c r="E22" s="132"/>
      <c r="F22" s="132"/>
      <c r="G22" s="132"/>
      <c r="H22" s="132"/>
      <c r="I22" s="132"/>
      <c r="J22" s="132"/>
      <c r="K22" s="133"/>
    </row>
  </sheetData>
  <mergeCells count="6">
    <mergeCell ref="C22:K22"/>
    <mergeCell ref="C21:K21"/>
    <mergeCell ref="I11:K19"/>
    <mergeCell ref="C7:K7"/>
    <mergeCell ref="D9:E9"/>
    <mergeCell ref="D10:E10"/>
  </mergeCells>
  <pageMargins left="0.25" right="0.25" top="0.75" bottom="0.75" header="0.3" footer="0.3"/>
  <pageSetup scale="62" orientation="landscape" horizontalDpi="4294967293" copies="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1D224-7186-4553-8C50-A4252D7E7DFF}">
  <sheetPr>
    <tabColor theme="8"/>
    <pageSetUpPr fitToPage="1"/>
  </sheetPr>
  <dimension ref="A1:K25"/>
  <sheetViews>
    <sheetView zoomScale="115" zoomScaleNormal="115" workbookViewId="0">
      <selection activeCell="L26" sqref="L26"/>
    </sheetView>
  </sheetViews>
  <sheetFormatPr defaultColWidth="11" defaultRowHeight="19.5"/>
  <cols>
    <col min="1" max="1" width="25.5" customWidth="1"/>
    <col min="2" max="2" width="19.75" customWidth="1"/>
    <col min="3" max="3" width="13.75" customWidth="1"/>
    <col min="4" max="4" width="14.25" customWidth="1"/>
    <col min="5" max="5" width="13.75" customWidth="1"/>
    <col min="6" max="6" width="15.5" customWidth="1"/>
    <col min="7" max="7" width="18.25" customWidth="1"/>
    <col min="8" max="8" width="23" customWidth="1"/>
    <col min="9" max="9" width="29.75" customWidth="1"/>
  </cols>
  <sheetData>
    <row r="1" spans="1:11" ht="64.150000000000006" customHeight="1" thickBot="1">
      <c r="A1" s="83"/>
      <c r="B1" s="48" t="s">
        <v>37</v>
      </c>
      <c r="C1" s="49">
        <f>Cover!J9</f>
        <v>45695</v>
      </c>
      <c r="D1" s="50"/>
      <c r="E1" s="50"/>
      <c r="F1" s="51"/>
      <c r="G1" s="88"/>
      <c r="H1" s="52" t="s">
        <v>38</v>
      </c>
      <c r="I1" s="83" t="s">
        <v>39</v>
      </c>
    </row>
    <row r="2" spans="1:11" ht="21" customHeight="1" thickBot="1">
      <c r="A2" s="142" t="s">
        <v>40</v>
      </c>
      <c r="B2" s="143"/>
      <c r="C2" s="143"/>
      <c r="D2" s="143"/>
      <c r="E2" s="143"/>
      <c r="F2" s="143"/>
      <c r="G2" s="143"/>
      <c r="H2" s="143"/>
      <c r="I2" s="143"/>
    </row>
    <row r="3" spans="1:11" ht="24">
      <c r="A3" s="147" t="s">
        <v>41</v>
      </c>
      <c r="B3" s="148"/>
      <c r="C3" s="148"/>
      <c r="D3" s="148"/>
      <c r="E3" s="148"/>
      <c r="F3" s="148"/>
      <c r="G3" s="148"/>
      <c r="H3" s="148"/>
      <c r="I3" s="149"/>
    </row>
    <row r="4" spans="1:11" ht="37.5">
      <c r="A4" s="60" t="s">
        <v>42</v>
      </c>
      <c r="B4" s="1" t="s">
        <v>43</v>
      </c>
      <c r="C4" s="1" t="s">
        <v>44</v>
      </c>
      <c r="D4" s="1" t="s">
        <v>45</v>
      </c>
      <c r="E4" s="1" t="s">
        <v>46</v>
      </c>
      <c r="F4" s="1" t="s">
        <v>47</v>
      </c>
      <c r="G4" s="1" t="s">
        <v>48</v>
      </c>
      <c r="H4" s="2" t="s">
        <v>49</v>
      </c>
      <c r="I4" s="61" t="s">
        <v>50</v>
      </c>
    </row>
    <row r="5" spans="1:11" ht="16.899999999999999" customHeight="1">
      <c r="A5" s="153" t="s">
        <v>51</v>
      </c>
      <c r="B5" s="154"/>
      <c r="C5" s="154"/>
      <c r="D5" s="154"/>
      <c r="E5" s="154"/>
      <c r="F5" s="154"/>
      <c r="G5" s="154"/>
      <c r="H5" s="154"/>
      <c r="I5" s="155"/>
    </row>
    <row r="6" spans="1:11">
      <c r="A6" s="150" t="s">
        <v>52</v>
      </c>
      <c r="B6" s="151"/>
      <c r="C6" s="151"/>
      <c r="D6" s="151"/>
      <c r="E6" s="151"/>
      <c r="F6" s="151"/>
      <c r="G6" s="151"/>
      <c r="H6" s="151"/>
      <c r="I6" s="152"/>
    </row>
    <row r="7" spans="1:11">
      <c r="A7" s="37" t="s">
        <v>53</v>
      </c>
      <c r="B7" s="3">
        <v>20</v>
      </c>
      <c r="C7" s="10">
        <v>2</v>
      </c>
      <c r="D7" s="3">
        <v>16</v>
      </c>
      <c r="E7" s="3" t="s">
        <v>54</v>
      </c>
      <c r="F7" s="3">
        <v>16</v>
      </c>
      <c r="G7" s="3" t="s">
        <v>55</v>
      </c>
      <c r="H7" s="4">
        <v>6995</v>
      </c>
      <c r="I7" s="38" t="str">
        <f>IF(Cover!$G$9=0,"",H7-(Cover!$G$9*H7))</f>
        <v/>
      </c>
      <c r="J7" s="27"/>
      <c r="K7" s="27"/>
    </row>
    <row r="8" spans="1:11">
      <c r="A8" s="42" t="s">
        <v>56</v>
      </c>
      <c r="B8" s="5">
        <v>20</v>
      </c>
      <c r="C8" s="5">
        <v>2</v>
      </c>
      <c r="D8" s="5">
        <v>24</v>
      </c>
      <c r="E8" s="5" t="s">
        <v>54</v>
      </c>
      <c r="F8" s="5">
        <v>24</v>
      </c>
      <c r="G8" s="5" t="s">
        <v>55</v>
      </c>
      <c r="H8" s="6">
        <v>7316</v>
      </c>
      <c r="I8" s="43" t="str">
        <f>IF(Cover!$G$9=0,"",H8-(Cover!$G$9*H8))</f>
        <v/>
      </c>
      <c r="J8" s="29"/>
      <c r="K8" s="29"/>
    </row>
    <row r="9" spans="1:11">
      <c r="A9" s="37" t="s">
        <v>57</v>
      </c>
      <c r="B9" s="3">
        <v>20</v>
      </c>
      <c r="C9" s="10">
        <v>2</v>
      </c>
      <c r="D9" s="3">
        <v>36</v>
      </c>
      <c r="E9" s="3" t="s">
        <v>54</v>
      </c>
      <c r="F9" s="3">
        <v>36</v>
      </c>
      <c r="G9" s="3" t="s">
        <v>55</v>
      </c>
      <c r="H9" s="4">
        <v>7855</v>
      </c>
      <c r="I9" s="38" t="str">
        <f>IF(Cover!$G$9=0,"",H9-(Cover!$G$9*H9))</f>
        <v/>
      </c>
      <c r="J9" s="29"/>
      <c r="K9" s="29"/>
    </row>
    <row r="10" spans="1:11" ht="20.25" thickBot="1">
      <c r="A10" s="42" t="s">
        <v>58</v>
      </c>
      <c r="B10" s="5">
        <v>20</v>
      </c>
      <c r="C10" s="97">
        <v>2</v>
      </c>
      <c r="D10" s="5">
        <v>44</v>
      </c>
      <c r="E10" s="5" t="s">
        <v>54</v>
      </c>
      <c r="F10" s="5">
        <v>44</v>
      </c>
      <c r="G10" s="5" t="s">
        <v>55</v>
      </c>
      <c r="H10" s="6">
        <v>8303</v>
      </c>
      <c r="I10" s="43" t="str">
        <f>IF(Cover!$G$9=0,"",H10-(Cover!$G$9*H10))</f>
        <v/>
      </c>
      <c r="J10" s="27"/>
      <c r="K10" s="27"/>
    </row>
    <row r="11" spans="1:11" ht="24">
      <c r="A11" s="147" t="s">
        <v>59</v>
      </c>
      <c r="B11" s="148"/>
      <c r="C11" s="148"/>
      <c r="D11" s="148"/>
      <c r="E11" s="148"/>
      <c r="F11" s="148"/>
      <c r="G11" s="148"/>
      <c r="H11" s="148"/>
      <c r="I11" s="149"/>
      <c r="J11" s="30"/>
      <c r="K11" s="30"/>
    </row>
    <row r="12" spans="1:11" ht="16.899999999999999" customHeight="1">
      <c r="A12" s="153" t="s">
        <v>60</v>
      </c>
      <c r="B12" s="154"/>
      <c r="C12" s="154"/>
      <c r="D12" s="154"/>
      <c r="E12" s="154"/>
      <c r="F12" s="154"/>
      <c r="G12" s="154"/>
      <c r="H12" s="154"/>
      <c r="I12" s="155"/>
    </row>
    <row r="13" spans="1:11">
      <c r="A13" s="150" t="s">
        <v>61</v>
      </c>
      <c r="B13" s="151"/>
      <c r="C13" s="151"/>
      <c r="D13" s="151"/>
      <c r="E13" s="151"/>
      <c r="F13" s="151"/>
      <c r="G13" s="151"/>
      <c r="H13" s="151"/>
      <c r="I13" s="152"/>
    </row>
    <row r="14" spans="1:11">
      <c r="A14" s="37" t="s">
        <v>62</v>
      </c>
      <c r="B14" s="3">
        <v>50</v>
      </c>
      <c r="C14" s="10">
        <v>4</v>
      </c>
      <c r="D14" s="3">
        <v>32</v>
      </c>
      <c r="E14" s="3">
        <v>5</v>
      </c>
      <c r="F14" s="7">
        <v>24</v>
      </c>
      <c r="G14" s="3" t="s">
        <v>63</v>
      </c>
      <c r="H14" s="4">
        <v>11925.906000000001</v>
      </c>
      <c r="I14" s="38" t="str">
        <f>IF(Cover!$G$9=0,"",H14-(Cover!$G$9*H14))</f>
        <v/>
      </c>
      <c r="J14" s="29"/>
      <c r="K14" s="29"/>
    </row>
    <row r="15" spans="1:11">
      <c r="A15" s="42" t="s">
        <v>64</v>
      </c>
      <c r="B15" s="5">
        <v>50</v>
      </c>
      <c r="C15" s="5">
        <v>4</v>
      </c>
      <c r="D15" s="5">
        <v>40</v>
      </c>
      <c r="E15" s="5">
        <v>5</v>
      </c>
      <c r="F15" s="8">
        <v>30</v>
      </c>
      <c r="G15" s="5" t="s">
        <v>63</v>
      </c>
      <c r="H15" s="6">
        <v>12266.454000000003</v>
      </c>
      <c r="I15" s="43" t="str">
        <f>IF(Cover!$G$9=0,"",H15-(Cover!$G$9*H15))</f>
        <v/>
      </c>
      <c r="J15" s="29"/>
      <c r="K15" s="29"/>
    </row>
    <row r="16" spans="1:11">
      <c r="A16" s="37" t="s">
        <v>65</v>
      </c>
      <c r="B16" s="3">
        <v>50</v>
      </c>
      <c r="C16" s="10">
        <v>4</v>
      </c>
      <c r="D16" s="3">
        <v>48</v>
      </c>
      <c r="E16" s="3">
        <v>5</v>
      </c>
      <c r="F16" s="7">
        <v>36</v>
      </c>
      <c r="G16" s="3" t="s">
        <v>63</v>
      </c>
      <c r="H16" s="4">
        <v>12436.846000000001</v>
      </c>
      <c r="I16" s="38" t="str">
        <f>IF(Cover!$G$9=0,"",H16-(Cover!$G$9*H16))</f>
        <v/>
      </c>
      <c r="J16" s="29"/>
      <c r="K16" s="29"/>
    </row>
    <row r="17" spans="1:11">
      <c r="A17" s="42" t="s">
        <v>66</v>
      </c>
      <c r="B17" s="5">
        <v>50</v>
      </c>
      <c r="C17" s="5">
        <v>4</v>
      </c>
      <c r="D17" s="5">
        <v>56</v>
      </c>
      <c r="E17" s="5">
        <v>5</v>
      </c>
      <c r="F17" s="8">
        <v>42</v>
      </c>
      <c r="G17" s="5" t="s">
        <v>63</v>
      </c>
      <c r="H17" s="6">
        <v>12874.744000000002</v>
      </c>
      <c r="I17" s="43" t="str">
        <f>IF(Cover!$G$9=0,"",H17-(Cover!$G$9*H17))</f>
        <v/>
      </c>
      <c r="J17" s="29"/>
      <c r="K17" s="29"/>
    </row>
    <row r="18" spans="1:11">
      <c r="A18" s="37" t="s">
        <v>67</v>
      </c>
      <c r="B18" s="3">
        <v>50</v>
      </c>
      <c r="C18" s="10">
        <v>4</v>
      </c>
      <c r="D18" s="3">
        <v>64</v>
      </c>
      <c r="E18" s="3">
        <v>5</v>
      </c>
      <c r="F18" s="7">
        <v>48</v>
      </c>
      <c r="G18" s="3" t="s">
        <v>63</v>
      </c>
      <c r="H18" s="4">
        <v>13032.864000000001</v>
      </c>
      <c r="I18" s="38" t="str">
        <f>IF(Cover!$G$9=0,"",H18-(Cover!$G$9*H18))</f>
        <v/>
      </c>
      <c r="J18" s="29"/>
      <c r="K18" s="29"/>
    </row>
    <row r="19" spans="1:11">
      <c r="A19" s="42" t="s">
        <v>68</v>
      </c>
      <c r="B19" s="5">
        <v>50</v>
      </c>
      <c r="C19" s="97">
        <v>4</v>
      </c>
      <c r="D19" s="5">
        <v>72</v>
      </c>
      <c r="E19" s="5">
        <v>5</v>
      </c>
      <c r="F19" s="8">
        <v>54</v>
      </c>
      <c r="G19" s="5" t="s">
        <v>63</v>
      </c>
      <c r="H19" s="6">
        <v>13337.068000000003</v>
      </c>
      <c r="I19" s="43" t="str">
        <f>IF(Cover!$G$9=0,"",H19-(Cover!$G$9*H19))</f>
        <v/>
      </c>
      <c r="J19" s="29"/>
      <c r="K19" s="29"/>
    </row>
    <row r="20" spans="1:11">
      <c r="A20" s="37" t="s">
        <v>69</v>
      </c>
      <c r="B20" s="3">
        <v>50</v>
      </c>
      <c r="C20" s="3">
        <v>4</v>
      </c>
      <c r="D20" s="3">
        <v>80</v>
      </c>
      <c r="E20" s="3">
        <v>5</v>
      </c>
      <c r="F20" s="7">
        <v>60</v>
      </c>
      <c r="G20" s="3" t="s">
        <v>63</v>
      </c>
      <c r="H20" s="4">
        <v>13458.608</v>
      </c>
      <c r="I20" s="38" t="str">
        <f>IF(Cover!$G$9=0,"",H20-(Cover!$G$9*H20))</f>
        <v/>
      </c>
      <c r="J20" s="29"/>
      <c r="K20" s="29"/>
    </row>
    <row r="21" spans="1:11">
      <c r="A21" s="42" t="s">
        <v>70</v>
      </c>
      <c r="B21" s="5">
        <v>50</v>
      </c>
      <c r="C21" s="97">
        <v>4</v>
      </c>
      <c r="D21" s="5">
        <v>88</v>
      </c>
      <c r="E21" s="5">
        <v>5</v>
      </c>
      <c r="F21" s="8">
        <v>66</v>
      </c>
      <c r="G21" s="5" t="s">
        <v>63</v>
      </c>
      <c r="H21" s="6">
        <v>13959.282000000001</v>
      </c>
      <c r="I21" s="43" t="str">
        <f>IF(Cover!$G$9=0,"",H21-(Cover!$G$9*H21))</f>
        <v/>
      </c>
      <c r="J21" s="29"/>
      <c r="K21" s="29"/>
    </row>
    <row r="22" spans="1:11">
      <c r="A22" s="37" t="s">
        <v>71</v>
      </c>
      <c r="B22" s="3">
        <v>50</v>
      </c>
      <c r="C22" s="3">
        <v>4</v>
      </c>
      <c r="D22" s="3">
        <v>96</v>
      </c>
      <c r="E22" s="3">
        <v>5</v>
      </c>
      <c r="F22" s="7">
        <v>72</v>
      </c>
      <c r="G22" s="3" t="s">
        <v>63</v>
      </c>
      <c r="H22" s="4">
        <v>14468.334000000003</v>
      </c>
      <c r="I22" s="38" t="str">
        <f>IF(Cover!$G$9=0,"",H22-(Cover!$G$9*H22))</f>
        <v/>
      </c>
      <c r="J22" s="29"/>
      <c r="K22" s="29"/>
    </row>
    <row r="23" spans="1:11">
      <c r="A23" s="144" t="s">
        <v>72</v>
      </c>
      <c r="B23" s="145"/>
      <c r="C23" s="145"/>
      <c r="D23" s="145"/>
      <c r="E23" s="145"/>
      <c r="F23" s="145"/>
      <c r="G23" s="145"/>
      <c r="H23" s="145"/>
      <c r="I23" s="146"/>
    </row>
    <row r="24" spans="1:11">
      <c r="A24" s="94" t="s">
        <v>73</v>
      </c>
      <c r="B24" s="130"/>
      <c r="C24" s="130"/>
      <c r="D24" s="130"/>
      <c r="E24" s="130"/>
      <c r="F24" s="130"/>
      <c r="G24" s="130"/>
      <c r="H24" s="130"/>
      <c r="I24" s="131"/>
    </row>
    <row r="25" spans="1:11" ht="20.25" thickBot="1">
      <c r="A25" s="84"/>
      <c r="B25" s="85"/>
      <c r="C25" s="85"/>
      <c r="D25" s="85"/>
      <c r="E25" s="85"/>
      <c r="F25" s="85"/>
      <c r="G25" s="85"/>
      <c r="H25" s="85"/>
      <c r="I25" s="86"/>
    </row>
  </sheetData>
  <sheetProtection algorithmName="SHA-512" hashValue="9SCsGvZXWZs4eWlBdubA6NxJ9sEIlBnifYVAxCjYy9TJB4BA9oJX+vi4q8NDkm6/gW3HG6PKIpGqsi7pxyUvwQ==" saltValue="62M43TnT0GIBV9pasnhFTQ==" spinCount="100000" sheet="1" objects="1" scenarios="1"/>
  <mergeCells count="8">
    <mergeCell ref="A2:I2"/>
    <mergeCell ref="A23:I23"/>
    <mergeCell ref="A3:I3"/>
    <mergeCell ref="A6:I6"/>
    <mergeCell ref="A5:I5"/>
    <mergeCell ref="A13:I13"/>
    <mergeCell ref="A12:I12"/>
    <mergeCell ref="A11:I11"/>
  </mergeCells>
  <pageMargins left="0.25" right="0.25" top="0.75" bottom="0.75" header="0.3" footer="0.3"/>
  <pageSetup scale="73"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A26-7D04-B341-8ED5-C520570F346E}">
  <sheetPr>
    <tabColor theme="3" tint="0.499984740745262"/>
    <pageSetUpPr fitToPage="1"/>
  </sheetPr>
  <dimension ref="A1:K31"/>
  <sheetViews>
    <sheetView zoomScale="111" zoomScaleNormal="111" workbookViewId="0">
      <selection activeCell="C1" sqref="C1"/>
    </sheetView>
  </sheetViews>
  <sheetFormatPr defaultColWidth="11" defaultRowHeight="19.5"/>
  <cols>
    <col min="1" max="1" width="25.5" customWidth="1"/>
    <col min="2" max="2" width="19.75" customWidth="1"/>
    <col min="3" max="3" width="13.75" customWidth="1"/>
    <col min="4" max="4" width="14" customWidth="1"/>
    <col min="5" max="5" width="13.75" customWidth="1"/>
    <col min="6" max="6" width="15.5" customWidth="1"/>
    <col min="7" max="7" width="18.25" customWidth="1"/>
    <col min="8" max="8" width="23" customWidth="1"/>
    <col min="9" max="9" width="25.5" customWidth="1"/>
  </cols>
  <sheetData>
    <row r="1" spans="1:11" ht="64.150000000000006" customHeight="1" thickBot="1">
      <c r="A1" s="65" t="s">
        <v>74</v>
      </c>
      <c r="B1" s="48" t="s">
        <v>37</v>
      </c>
      <c r="C1" s="49">
        <f>Cover!J9</f>
        <v>45695</v>
      </c>
      <c r="D1" s="50"/>
      <c r="E1" s="50"/>
      <c r="F1" s="51"/>
      <c r="G1" s="48"/>
      <c r="H1" s="52" t="s">
        <v>38</v>
      </c>
      <c r="I1" s="66" t="s">
        <v>74</v>
      </c>
    </row>
    <row r="2" spans="1:11" ht="21" customHeight="1" thickBot="1">
      <c r="A2" s="156" t="s">
        <v>75</v>
      </c>
      <c r="B2" s="157"/>
      <c r="C2" s="157"/>
      <c r="D2" s="157"/>
      <c r="E2" s="157"/>
      <c r="F2" s="157"/>
      <c r="G2" s="157"/>
      <c r="H2" s="157"/>
      <c r="I2" s="157"/>
    </row>
    <row r="3" spans="1:11" ht="24">
      <c r="A3" s="161" t="s">
        <v>76</v>
      </c>
      <c r="B3" s="162"/>
      <c r="C3" s="162"/>
      <c r="D3" s="162"/>
      <c r="E3" s="162"/>
      <c r="F3" s="162"/>
      <c r="G3" s="162"/>
      <c r="H3" s="162"/>
      <c r="I3" s="163"/>
    </row>
    <row r="4" spans="1:11" ht="37.5">
      <c r="A4" s="60" t="s">
        <v>42</v>
      </c>
      <c r="B4" s="1" t="s">
        <v>43</v>
      </c>
      <c r="C4" s="1" t="s">
        <v>44</v>
      </c>
      <c r="D4" s="1" t="s">
        <v>45</v>
      </c>
      <c r="E4" s="1" t="s">
        <v>46</v>
      </c>
      <c r="F4" s="1" t="s">
        <v>47</v>
      </c>
      <c r="G4" s="1" t="s">
        <v>48</v>
      </c>
      <c r="H4" s="2" t="s">
        <v>49</v>
      </c>
      <c r="I4" s="61" t="s">
        <v>50</v>
      </c>
    </row>
    <row r="5" spans="1:11" ht="16.899999999999999" customHeight="1">
      <c r="A5" s="153" t="s">
        <v>77</v>
      </c>
      <c r="B5" s="154"/>
      <c r="C5" s="154"/>
      <c r="D5" s="154"/>
      <c r="E5" s="154"/>
      <c r="F5" s="154"/>
      <c r="G5" s="154"/>
      <c r="H5" s="154"/>
      <c r="I5" s="155"/>
    </row>
    <row r="6" spans="1:11">
      <c r="A6" s="150" t="s">
        <v>78</v>
      </c>
      <c r="B6" s="151"/>
      <c r="C6" s="151"/>
      <c r="D6" s="151"/>
      <c r="E6" s="151"/>
      <c r="F6" s="151"/>
      <c r="G6" s="151"/>
      <c r="H6" s="151"/>
      <c r="I6" s="152"/>
    </row>
    <row r="7" spans="1:11">
      <c r="A7" s="42" t="s">
        <v>79</v>
      </c>
      <c r="B7" s="5">
        <v>100</v>
      </c>
      <c r="C7" s="5">
        <v>4</v>
      </c>
      <c r="D7" s="5">
        <v>48</v>
      </c>
      <c r="E7" s="5">
        <v>5</v>
      </c>
      <c r="F7" s="8">
        <v>36</v>
      </c>
      <c r="G7" s="5" t="s">
        <v>80</v>
      </c>
      <c r="H7" s="6">
        <v>14953</v>
      </c>
      <c r="I7" s="43" t="str">
        <f>IF(Cover!$G$9=0,"",H7-(Cover!$G$9*H7))</f>
        <v/>
      </c>
      <c r="J7" s="29"/>
      <c r="K7" s="29"/>
    </row>
    <row r="8" spans="1:11">
      <c r="A8" s="37" t="s">
        <v>81</v>
      </c>
      <c r="B8" s="3">
        <v>100</v>
      </c>
      <c r="C8" s="10">
        <v>4</v>
      </c>
      <c r="D8" s="3">
        <v>72</v>
      </c>
      <c r="E8" s="3">
        <v>5</v>
      </c>
      <c r="F8" s="7">
        <v>54</v>
      </c>
      <c r="G8" s="3" t="s">
        <v>80</v>
      </c>
      <c r="H8" s="4">
        <v>15862</v>
      </c>
      <c r="I8" s="38" t="str">
        <f>IF(Cover!$G$9=0,"",H8-(Cover!$G$9*H8))</f>
        <v/>
      </c>
      <c r="J8" s="29"/>
      <c r="K8" s="29"/>
    </row>
    <row r="9" spans="1:11">
      <c r="A9" s="42" t="s">
        <v>82</v>
      </c>
      <c r="B9" s="5">
        <v>100</v>
      </c>
      <c r="C9" s="5">
        <v>4</v>
      </c>
      <c r="D9" s="5">
        <v>88</v>
      </c>
      <c r="E9" s="5">
        <v>5</v>
      </c>
      <c r="F9" s="8">
        <v>66</v>
      </c>
      <c r="G9" s="5" t="s">
        <v>80</v>
      </c>
      <c r="H9" s="6">
        <v>16491</v>
      </c>
      <c r="I9" s="43" t="str">
        <f>IF(Cover!$G$9=0,"",H9-(Cover!$G$9*H9))</f>
        <v/>
      </c>
      <c r="J9" s="29"/>
      <c r="K9" s="29"/>
    </row>
    <row r="10" spans="1:11">
      <c r="A10" s="37" t="s">
        <v>83</v>
      </c>
      <c r="B10" s="3">
        <v>100</v>
      </c>
      <c r="C10" s="10">
        <v>4</v>
      </c>
      <c r="D10" s="3">
        <v>96</v>
      </c>
      <c r="E10" s="3">
        <v>5</v>
      </c>
      <c r="F10" s="7">
        <v>72</v>
      </c>
      <c r="G10" s="3" t="s">
        <v>80</v>
      </c>
      <c r="H10" s="4">
        <v>17005</v>
      </c>
      <c r="I10" s="38" t="str">
        <f>IF(Cover!$G$9=0,"",H10-(Cover!$G$9*H10))</f>
        <v/>
      </c>
      <c r="J10" s="29"/>
      <c r="K10" s="29"/>
    </row>
    <row r="11" spans="1:11">
      <c r="A11" s="98"/>
      <c r="B11" s="99"/>
      <c r="C11" s="100"/>
      <c r="D11" s="99"/>
      <c r="E11" s="99"/>
      <c r="F11" s="101"/>
      <c r="G11" s="99"/>
      <c r="H11" s="102"/>
      <c r="I11" s="103"/>
      <c r="J11" s="29"/>
      <c r="K11" s="29"/>
    </row>
    <row r="12" spans="1:11" ht="16.899999999999999" customHeight="1">
      <c r="A12" s="153" t="s">
        <v>84</v>
      </c>
      <c r="B12" s="154"/>
      <c r="C12" s="154"/>
      <c r="D12" s="154"/>
      <c r="E12" s="154"/>
      <c r="F12" s="154"/>
      <c r="G12" s="154"/>
      <c r="H12" s="154"/>
      <c r="I12" s="155"/>
    </row>
    <row r="13" spans="1:11">
      <c r="A13" s="150" t="s">
        <v>85</v>
      </c>
      <c r="B13" s="151"/>
      <c r="C13" s="151"/>
      <c r="D13" s="151"/>
      <c r="E13" s="151"/>
      <c r="F13" s="151"/>
      <c r="G13" s="151"/>
      <c r="H13" s="151"/>
      <c r="I13" s="152"/>
    </row>
    <row r="14" spans="1:11">
      <c r="A14" s="42" t="s">
        <v>86</v>
      </c>
      <c r="B14" s="5">
        <v>200</v>
      </c>
      <c r="C14" s="5">
        <v>8</v>
      </c>
      <c r="D14" s="5">
        <v>96</v>
      </c>
      <c r="E14" s="5">
        <v>6</v>
      </c>
      <c r="F14" s="8">
        <v>72</v>
      </c>
      <c r="G14" s="5" t="s">
        <v>87</v>
      </c>
      <c r="H14" s="6">
        <v>18430.54</v>
      </c>
      <c r="I14" s="43" t="str">
        <f>IF(Cover!$G$9=0,"",H14-(Cover!$G$9*H14))</f>
        <v/>
      </c>
      <c r="J14" s="30"/>
      <c r="K14" s="30"/>
    </row>
    <row r="15" spans="1:11">
      <c r="A15" s="37" t="s">
        <v>88</v>
      </c>
      <c r="B15" s="3">
        <v>200</v>
      </c>
      <c r="C15" s="10">
        <v>8</v>
      </c>
      <c r="D15" s="3">
        <v>112</v>
      </c>
      <c r="E15" s="3">
        <v>6</v>
      </c>
      <c r="F15" s="7">
        <v>84</v>
      </c>
      <c r="G15" s="3" t="s">
        <v>87</v>
      </c>
      <c r="H15" s="4">
        <v>19336.024000000001</v>
      </c>
      <c r="I15" s="38" t="str">
        <f>IF(Cover!$G$9=0,"",H15-(Cover!$G$9*H15))</f>
        <v/>
      </c>
      <c r="J15" s="29"/>
      <c r="K15" s="29"/>
    </row>
    <row r="16" spans="1:11">
      <c r="A16" s="42" t="s">
        <v>89</v>
      </c>
      <c r="B16" s="5">
        <v>200</v>
      </c>
      <c r="C16" s="5">
        <v>8</v>
      </c>
      <c r="D16" s="5">
        <v>128</v>
      </c>
      <c r="E16" s="5">
        <v>6</v>
      </c>
      <c r="F16" s="8">
        <v>96</v>
      </c>
      <c r="G16" s="5" t="s">
        <v>87</v>
      </c>
      <c r="H16" s="6">
        <v>19662.984</v>
      </c>
      <c r="I16" s="43" t="str">
        <f>IF(Cover!$G$9=0,"",H16-(Cover!$G$9*H16))</f>
        <v/>
      </c>
      <c r="J16" s="29"/>
      <c r="K16" s="29"/>
    </row>
    <row r="17" spans="1:11">
      <c r="A17" s="37" t="s">
        <v>90</v>
      </c>
      <c r="B17" s="3">
        <v>200</v>
      </c>
      <c r="C17" s="10">
        <v>8</v>
      </c>
      <c r="D17" s="3">
        <v>144</v>
      </c>
      <c r="E17" s="3">
        <v>6</v>
      </c>
      <c r="F17" s="7">
        <v>108</v>
      </c>
      <c r="G17" s="3" t="s">
        <v>87</v>
      </c>
      <c r="H17" s="4">
        <v>20292.016</v>
      </c>
      <c r="I17" s="38" t="str">
        <f>IF(Cover!$G$9=0,"",H17-(Cover!$G$9*H17))</f>
        <v/>
      </c>
      <c r="J17" s="29"/>
      <c r="K17" s="29"/>
    </row>
    <row r="18" spans="1:11">
      <c r="A18" s="42" t="s">
        <v>91</v>
      </c>
      <c r="B18" s="5">
        <v>200</v>
      </c>
      <c r="C18" s="5">
        <v>8</v>
      </c>
      <c r="D18" s="5">
        <v>160</v>
      </c>
      <c r="E18" s="5">
        <v>6</v>
      </c>
      <c r="F18" s="8">
        <v>120</v>
      </c>
      <c r="G18" s="5" t="s">
        <v>87</v>
      </c>
      <c r="H18" s="6">
        <v>20543.335999999999</v>
      </c>
      <c r="I18" s="43" t="str">
        <f>IF(Cover!$G$9=0,"",H18-(Cover!$G$9*H18))</f>
        <v/>
      </c>
      <c r="J18" s="29"/>
      <c r="K18" s="29"/>
    </row>
    <row r="19" spans="1:11">
      <c r="A19" s="37" t="s">
        <v>92</v>
      </c>
      <c r="B19" s="3">
        <v>200</v>
      </c>
      <c r="C19" s="10">
        <v>8</v>
      </c>
      <c r="D19" s="3">
        <v>176</v>
      </c>
      <c r="E19" s="3">
        <v>6</v>
      </c>
      <c r="F19" s="7">
        <v>132</v>
      </c>
      <c r="G19" s="3" t="s">
        <v>87</v>
      </c>
      <c r="H19" s="4">
        <v>21578.628000000001</v>
      </c>
      <c r="I19" s="38" t="str">
        <f>IF(Cover!$G$9=0,"",H19-(Cover!$G$9*H19))</f>
        <v/>
      </c>
      <c r="J19" s="29"/>
      <c r="K19" s="29"/>
    </row>
    <row r="20" spans="1:11">
      <c r="A20" s="42" t="s">
        <v>93</v>
      </c>
      <c r="B20" s="5">
        <v>200</v>
      </c>
      <c r="C20" s="5">
        <v>8</v>
      </c>
      <c r="D20" s="5">
        <v>192</v>
      </c>
      <c r="E20" s="5">
        <v>6</v>
      </c>
      <c r="F20" s="8">
        <v>144</v>
      </c>
      <c r="G20" s="5" t="s">
        <v>87</v>
      </c>
      <c r="H20" s="6">
        <v>22631.244000000002</v>
      </c>
      <c r="I20" s="43" t="str">
        <f>IF(Cover!$G$9=0,"",H20-(Cover!$G$9*H20))</f>
        <v/>
      </c>
      <c r="J20" s="29"/>
      <c r="K20" s="29"/>
    </row>
    <row r="21" spans="1:11" ht="20.25" thickBot="1">
      <c r="A21" s="104"/>
      <c r="B21" s="105"/>
      <c r="C21" s="105"/>
      <c r="D21" s="105"/>
      <c r="E21" s="105"/>
      <c r="F21" s="106"/>
      <c r="G21" s="105"/>
      <c r="H21" s="107"/>
      <c r="I21" s="108"/>
      <c r="J21" s="29"/>
      <c r="K21" s="29"/>
    </row>
    <row r="22" spans="1:11" ht="24">
      <c r="A22" s="158" t="s">
        <v>94</v>
      </c>
      <c r="B22" s="159"/>
      <c r="C22" s="159"/>
      <c r="D22" s="159"/>
      <c r="E22" s="159"/>
      <c r="F22" s="159"/>
      <c r="G22" s="159"/>
      <c r="H22" s="159"/>
      <c r="I22" s="160"/>
      <c r="J22" s="29"/>
      <c r="K22" s="29"/>
    </row>
    <row r="23" spans="1:11" ht="37.5">
      <c r="A23" s="60" t="s">
        <v>42</v>
      </c>
      <c r="B23" s="1" t="s">
        <v>95</v>
      </c>
      <c r="C23" s="1" t="s">
        <v>96</v>
      </c>
      <c r="D23" s="1" t="s">
        <v>97</v>
      </c>
      <c r="E23" s="1" t="s">
        <v>98</v>
      </c>
      <c r="F23" s="1" t="s">
        <v>46</v>
      </c>
      <c r="G23" s="1" t="s">
        <v>99</v>
      </c>
      <c r="H23" s="2" t="s">
        <v>49</v>
      </c>
      <c r="I23" s="61" t="s">
        <v>50</v>
      </c>
      <c r="J23" s="29"/>
      <c r="K23" s="29"/>
    </row>
    <row r="24" spans="1:11" ht="20.25">
      <c r="A24" s="153" t="s">
        <v>100</v>
      </c>
      <c r="B24" s="154"/>
      <c r="C24" s="154"/>
      <c r="D24" s="154"/>
      <c r="E24" s="154"/>
      <c r="F24" s="154"/>
      <c r="G24" s="154"/>
      <c r="H24" s="154"/>
      <c r="I24" s="155"/>
      <c r="J24" s="29"/>
      <c r="K24" s="29"/>
    </row>
    <row r="25" spans="1:11">
      <c r="A25" s="150" t="s">
        <v>101</v>
      </c>
      <c r="B25" s="151"/>
      <c r="C25" s="151"/>
      <c r="D25" s="151"/>
      <c r="E25" s="151"/>
      <c r="F25" s="151"/>
      <c r="G25" s="151"/>
      <c r="H25" s="151"/>
      <c r="I25" s="152"/>
      <c r="J25" s="29"/>
      <c r="K25" s="29"/>
    </row>
    <row r="26" spans="1:11">
      <c r="A26" s="42" t="s">
        <v>102</v>
      </c>
      <c r="B26" s="5">
        <v>200</v>
      </c>
      <c r="C26" s="32" t="s">
        <v>103</v>
      </c>
      <c r="D26" s="5">
        <v>32</v>
      </c>
      <c r="E26" s="5" t="s">
        <v>104</v>
      </c>
      <c r="F26" s="8" t="s">
        <v>105</v>
      </c>
      <c r="G26" s="5" t="s">
        <v>104</v>
      </c>
      <c r="H26" s="6">
        <v>9195</v>
      </c>
      <c r="I26" s="43" t="str">
        <f>IF(Cover!$G$9=0,"",H26-(Cover!$G$9*H26))</f>
        <v/>
      </c>
      <c r="J26" s="29"/>
      <c r="K26" s="29"/>
    </row>
    <row r="27" spans="1:11">
      <c r="A27" s="150" t="s">
        <v>106</v>
      </c>
      <c r="B27" s="151"/>
      <c r="C27" s="151"/>
      <c r="D27" s="151"/>
      <c r="E27" s="151"/>
      <c r="F27" s="151"/>
      <c r="G27" s="151"/>
      <c r="H27" s="151"/>
      <c r="I27" s="152"/>
      <c r="J27" s="29"/>
      <c r="K27" s="29"/>
    </row>
    <row r="28" spans="1:11">
      <c r="A28" s="37" t="s">
        <v>107</v>
      </c>
      <c r="B28" s="3">
        <v>500</v>
      </c>
      <c r="C28" s="10" t="s">
        <v>108</v>
      </c>
      <c r="D28" s="3">
        <v>32</v>
      </c>
      <c r="E28" s="3" t="s">
        <v>109</v>
      </c>
      <c r="F28" s="7" t="s">
        <v>105</v>
      </c>
      <c r="G28" s="3">
        <v>960</v>
      </c>
      <c r="H28" s="4">
        <v>12663</v>
      </c>
      <c r="I28" s="38" t="str">
        <f>IF(Cover!$G$9=0,"",H28-(Cover!$G$9*H28))</f>
        <v/>
      </c>
      <c r="J28" s="29"/>
      <c r="K28" s="29"/>
    </row>
    <row r="29" spans="1:11">
      <c r="A29" s="42" t="s">
        <v>110</v>
      </c>
      <c r="B29" s="5">
        <v>2000</v>
      </c>
      <c r="C29" s="32" t="s">
        <v>111</v>
      </c>
      <c r="D29" s="5">
        <v>64</v>
      </c>
      <c r="E29" s="5" t="s">
        <v>109</v>
      </c>
      <c r="F29" s="8" t="s">
        <v>105</v>
      </c>
      <c r="G29" s="5">
        <v>960</v>
      </c>
      <c r="H29" s="6">
        <v>16745</v>
      </c>
      <c r="I29" s="43" t="str">
        <f>IF(Cover!$G$9=0,"",H29-(Cover!$G$9*H29))</f>
        <v/>
      </c>
      <c r="J29" s="29"/>
      <c r="K29" s="29"/>
    </row>
    <row r="30" spans="1:11">
      <c r="A30" s="144" t="s">
        <v>72</v>
      </c>
      <c r="B30" s="145"/>
      <c r="C30" s="145"/>
      <c r="D30" s="145"/>
      <c r="E30" s="145"/>
      <c r="F30" s="145"/>
      <c r="G30" s="145"/>
      <c r="H30" s="145"/>
      <c r="I30" s="146"/>
    </row>
    <row r="31" spans="1:11" ht="20.25" thickBot="1">
      <c r="A31" s="67"/>
      <c r="B31" s="68"/>
      <c r="C31" s="68"/>
      <c r="D31" s="68"/>
      <c r="E31" s="68"/>
      <c r="F31" s="68"/>
      <c r="G31" s="68"/>
      <c r="H31" s="68"/>
      <c r="I31" s="69"/>
    </row>
  </sheetData>
  <sheetProtection algorithmName="SHA-512" hashValue="rOtv5sehKTcIiAIhyFMR+tlNEiO7l/y93n7oPxVIQVP1+0k3X9MPm8mEPZgUtZ/m5el6Z90C6osYBO+MEFoTqw==" saltValue="4YTtFJ8Sy3j2Jl+Rp52iSg==" spinCount="100000" sheet="1" objects="1" scenarios="1"/>
  <mergeCells count="11">
    <mergeCell ref="A2:I2"/>
    <mergeCell ref="A30:I30"/>
    <mergeCell ref="A22:I22"/>
    <mergeCell ref="A27:I27"/>
    <mergeCell ref="A24:I24"/>
    <mergeCell ref="A3:I3"/>
    <mergeCell ref="A5:I5"/>
    <mergeCell ref="A12:I12"/>
    <mergeCell ref="A6:I6"/>
    <mergeCell ref="A13:I13"/>
    <mergeCell ref="A25:I25"/>
  </mergeCells>
  <printOptions horizontalCentered="1" verticalCentered="1"/>
  <pageMargins left="0.25" right="0.25" top="0.75" bottom="0.75" header="0.3" footer="0.3"/>
  <pageSetup scale="74"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A821-81B6-4686-B8A7-67BEC5FF70F1}">
  <sheetPr>
    <tabColor theme="3" tint="0.499984740745262"/>
    <pageSetUpPr fitToPage="1"/>
  </sheetPr>
  <dimension ref="A1:K42"/>
  <sheetViews>
    <sheetView topLeftCell="A2" zoomScale="111" zoomScaleNormal="111" workbookViewId="0">
      <selection activeCell="A14" sqref="A14"/>
    </sheetView>
  </sheetViews>
  <sheetFormatPr defaultColWidth="11" defaultRowHeight="19.5"/>
  <cols>
    <col min="1" max="1" width="25.5" customWidth="1"/>
    <col min="2" max="2" width="19.75" customWidth="1"/>
    <col min="3" max="5" width="13.75" customWidth="1"/>
    <col min="6" max="6" width="15.5" customWidth="1"/>
    <col min="7" max="7" width="18.25" customWidth="1"/>
    <col min="8" max="8" width="23" customWidth="1"/>
    <col min="9" max="9" width="25.5" customWidth="1"/>
  </cols>
  <sheetData>
    <row r="1" spans="1:9" ht="64.150000000000006" customHeight="1" thickBot="1">
      <c r="A1" s="65" t="s">
        <v>74</v>
      </c>
      <c r="B1" s="48" t="s">
        <v>37</v>
      </c>
      <c r="C1" s="49">
        <f>Cover!J9</f>
        <v>45695</v>
      </c>
      <c r="D1" s="50"/>
      <c r="E1" s="50"/>
      <c r="F1" s="51"/>
      <c r="G1" s="48"/>
      <c r="H1" s="52" t="s">
        <v>38</v>
      </c>
      <c r="I1" s="66" t="s">
        <v>74</v>
      </c>
    </row>
    <row r="2" spans="1:9" ht="28.9" customHeight="1" thickBot="1">
      <c r="A2" s="156" t="s">
        <v>75</v>
      </c>
      <c r="B2" s="157"/>
      <c r="C2" s="157"/>
      <c r="D2" s="157"/>
      <c r="E2" s="157"/>
      <c r="F2" s="157"/>
      <c r="G2" s="157"/>
      <c r="H2" s="157"/>
      <c r="I2" s="157"/>
    </row>
    <row r="3" spans="1:9" ht="24">
      <c r="A3" s="161" t="s">
        <v>112</v>
      </c>
      <c r="B3" s="162"/>
      <c r="C3" s="162"/>
      <c r="D3" s="162"/>
      <c r="E3" s="162"/>
      <c r="F3" s="162"/>
      <c r="G3" s="162"/>
      <c r="H3" s="162"/>
      <c r="I3" s="163"/>
    </row>
    <row r="4" spans="1:9" ht="37.5">
      <c r="A4" s="60" t="s">
        <v>42</v>
      </c>
      <c r="B4" s="1" t="s">
        <v>43</v>
      </c>
      <c r="C4" s="1" t="s">
        <v>44</v>
      </c>
      <c r="D4" s="1" t="s">
        <v>45</v>
      </c>
      <c r="E4" s="1" t="s">
        <v>46</v>
      </c>
      <c r="F4" s="1" t="s">
        <v>47</v>
      </c>
      <c r="G4" s="1" t="s">
        <v>48</v>
      </c>
      <c r="H4" s="2" t="s">
        <v>49</v>
      </c>
      <c r="I4" s="61" t="s">
        <v>50</v>
      </c>
    </row>
    <row r="5" spans="1:9" ht="20.25">
      <c r="A5" s="164" t="s">
        <v>113</v>
      </c>
      <c r="B5" s="165"/>
      <c r="C5" s="165"/>
      <c r="D5" s="165"/>
      <c r="E5" s="165"/>
      <c r="F5" s="165"/>
      <c r="G5" s="165"/>
      <c r="H5" s="165"/>
      <c r="I5" s="166"/>
    </row>
    <row r="6" spans="1:9">
      <c r="A6" s="150" t="s">
        <v>114</v>
      </c>
      <c r="B6" s="151"/>
      <c r="C6" s="151"/>
      <c r="D6" s="151"/>
      <c r="E6" s="151"/>
      <c r="F6" s="151"/>
      <c r="G6" s="151"/>
      <c r="H6" s="151"/>
      <c r="I6" s="152"/>
    </row>
    <row r="7" spans="1:9">
      <c r="A7" s="37" t="s">
        <v>115</v>
      </c>
      <c r="B7" s="3">
        <v>300</v>
      </c>
      <c r="C7" s="10">
        <v>12</v>
      </c>
      <c r="D7" s="3">
        <v>144</v>
      </c>
      <c r="E7" s="3">
        <v>6</v>
      </c>
      <c r="F7" s="7">
        <v>120</v>
      </c>
      <c r="G7" s="3" t="s">
        <v>116</v>
      </c>
      <c r="H7" s="4">
        <v>24005.726500000001</v>
      </c>
      <c r="I7" s="38" t="str">
        <f>IF(Cover!$G$9=0,"",H7-(Cover!$G$9*H7))</f>
        <v/>
      </c>
    </row>
    <row r="8" spans="1:9">
      <c r="A8" s="42" t="s">
        <v>117</v>
      </c>
      <c r="B8" s="5">
        <v>300</v>
      </c>
      <c r="C8" s="5">
        <v>12</v>
      </c>
      <c r="D8" s="5">
        <v>168</v>
      </c>
      <c r="E8" s="5">
        <v>6</v>
      </c>
      <c r="F8" s="8">
        <v>140</v>
      </c>
      <c r="G8" s="5" t="s">
        <v>116</v>
      </c>
      <c r="H8" s="6">
        <v>25363.952499999996</v>
      </c>
      <c r="I8" s="43" t="str">
        <f>IF(Cover!$G$9=0,"",H8-(Cover!$G$9*H8))</f>
        <v/>
      </c>
    </row>
    <row r="9" spans="1:9">
      <c r="A9" s="37" t="s">
        <v>118</v>
      </c>
      <c r="B9" s="3">
        <v>300</v>
      </c>
      <c r="C9" s="10">
        <v>12</v>
      </c>
      <c r="D9" s="3">
        <v>192</v>
      </c>
      <c r="E9" s="3">
        <v>6</v>
      </c>
      <c r="F9" s="7">
        <v>160</v>
      </c>
      <c r="G9" s="3" t="s">
        <v>116</v>
      </c>
      <c r="H9" s="4">
        <v>25854.392499999998</v>
      </c>
      <c r="I9" s="38" t="str">
        <f>IF(Cover!$G$9=0,"",H9-(Cover!$G$9*H9))</f>
        <v/>
      </c>
    </row>
    <row r="10" spans="1:9">
      <c r="A10" s="42" t="s">
        <v>119</v>
      </c>
      <c r="B10" s="5">
        <v>300</v>
      </c>
      <c r="C10" s="5">
        <v>12</v>
      </c>
      <c r="D10" s="5">
        <v>216</v>
      </c>
      <c r="E10" s="5">
        <v>6</v>
      </c>
      <c r="F10" s="8">
        <v>180</v>
      </c>
      <c r="G10" s="5" t="s">
        <v>116</v>
      </c>
      <c r="H10" s="6">
        <v>26797.940500000001</v>
      </c>
      <c r="I10" s="43" t="str">
        <f>IF(Cover!$G$9=0,"",H10-(Cover!$G$9*H10))</f>
        <v/>
      </c>
    </row>
    <row r="11" spans="1:9">
      <c r="A11" s="37" t="s">
        <v>120</v>
      </c>
      <c r="B11" s="3">
        <v>300</v>
      </c>
      <c r="C11" s="10">
        <v>12</v>
      </c>
      <c r="D11" s="3">
        <v>240</v>
      </c>
      <c r="E11" s="3">
        <v>6</v>
      </c>
      <c r="F11" s="7">
        <v>200</v>
      </c>
      <c r="G11" s="3" t="s">
        <v>116</v>
      </c>
      <c r="H11" s="4">
        <v>27174.920499999997</v>
      </c>
      <c r="I11" s="38" t="str">
        <f>IF(Cover!$G$9=0,"",H11-(Cover!$G$9*H11))</f>
        <v/>
      </c>
    </row>
    <row r="12" spans="1:9">
      <c r="A12" s="42" t="s">
        <v>121</v>
      </c>
      <c r="B12" s="5">
        <v>300</v>
      </c>
      <c r="C12" s="5">
        <v>12</v>
      </c>
      <c r="D12" s="5">
        <v>264</v>
      </c>
      <c r="E12" s="5">
        <v>6</v>
      </c>
      <c r="F12" s="8">
        <v>220</v>
      </c>
      <c r="G12" s="5" t="s">
        <v>116</v>
      </c>
      <c r="H12" s="6">
        <v>28727.858500000002</v>
      </c>
      <c r="I12" s="43" t="str">
        <f>IF(Cover!$G$9=0,"",H12-(Cover!$G$9*H12))</f>
        <v/>
      </c>
    </row>
    <row r="13" spans="1:9">
      <c r="A13" s="37" t="s">
        <v>122</v>
      </c>
      <c r="B13" s="3">
        <v>300</v>
      </c>
      <c r="C13" s="10">
        <v>12</v>
      </c>
      <c r="D13" s="3">
        <v>288</v>
      </c>
      <c r="E13" s="3">
        <v>6</v>
      </c>
      <c r="F13" s="7">
        <v>240</v>
      </c>
      <c r="G13" s="3" t="s">
        <v>116</v>
      </c>
      <c r="H13" s="4">
        <v>30380</v>
      </c>
      <c r="I13" s="38" t="str">
        <f>IF(Cover!$G$9=0,"",H13-(Cover!$G$9*H13))</f>
        <v/>
      </c>
    </row>
    <row r="14" spans="1:9">
      <c r="A14" s="42" t="s">
        <v>123</v>
      </c>
      <c r="B14" s="5">
        <v>300</v>
      </c>
      <c r="C14" s="5">
        <v>12</v>
      </c>
      <c r="D14" s="5">
        <v>312</v>
      </c>
      <c r="E14" s="5">
        <v>6</v>
      </c>
      <c r="F14" s="8">
        <v>260</v>
      </c>
      <c r="G14" s="5" t="s">
        <v>116</v>
      </c>
      <c r="H14" s="6">
        <v>33650</v>
      </c>
      <c r="I14" s="43" t="str">
        <f>IF(Cover!$G$9=0,"",H14-(Cover!$G$9*H14))</f>
        <v/>
      </c>
    </row>
    <row r="15" spans="1:9">
      <c r="A15" s="109"/>
      <c r="B15" s="110"/>
      <c r="C15" s="110"/>
      <c r="D15" s="110"/>
      <c r="E15" s="110"/>
      <c r="F15" s="111"/>
      <c r="G15" s="110"/>
      <c r="H15" s="112"/>
      <c r="I15" s="113"/>
    </row>
    <row r="16" spans="1:9" ht="20.25">
      <c r="A16" s="164" t="s">
        <v>124</v>
      </c>
      <c r="B16" s="165"/>
      <c r="C16" s="165"/>
      <c r="D16" s="165"/>
      <c r="E16" s="165"/>
      <c r="F16" s="165"/>
      <c r="G16" s="165"/>
      <c r="H16" s="165"/>
      <c r="I16" s="166"/>
    </row>
    <row r="17" spans="1:9">
      <c r="A17" s="150" t="s">
        <v>125</v>
      </c>
      <c r="B17" s="151"/>
      <c r="C17" s="151"/>
      <c r="D17" s="151"/>
      <c r="E17" s="151"/>
      <c r="F17" s="151"/>
      <c r="G17" s="151"/>
      <c r="H17" s="151"/>
      <c r="I17" s="152"/>
    </row>
    <row r="18" spans="1:9">
      <c r="A18" s="37" t="s">
        <v>126</v>
      </c>
      <c r="B18" s="3">
        <v>300</v>
      </c>
      <c r="C18" s="10">
        <v>16</v>
      </c>
      <c r="D18" s="3">
        <v>320</v>
      </c>
      <c r="E18" s="3">
        <v>6</v>
      </c>
      <c r="F18" s="7">
        <v>280</v>
      </c>
      <c r="G18" s="3" t="s">
        <v>116</v>
      </c>
      <c r="H18" s="4">
        <v>31952.629999999997</v>
      </c>
      <c r="I18" s="38" t="str">
        <f>IF(Cover!$G$9=0,"",H18-(Cover!$G$9*H18))</f>
        <v/>
      </c>
    </row>
    <row r="19" spans="1:9">
      <c r="A19" s="42" t="s">
        <v>127</v>
      </c>
      <c r="B19" s="5">
        <v>300</v>
      </c>
      <c r="C19" s="5">
        <v>16</v>
      </c>
      <c r="D19" s="5">
        <v>352</v>
      </c>
      <c r="E19" s="5">
        <v>6</v>
      </c>
      <c r="F19" s="8">
        <v>308</v>
      </c>
      <c r="G19" s="5" t="s">
        <v>116</v>
      </c>
      <c r="H19" s="6">
        <v>34057.158000000003</v>
      </c>
      <c r="I19" s="43" t="str">
        <f>IF(Cover!$G$9=0,"",H19-(Cover!$G$9*H19))</f>
        <v/>
      </c>
    </row>
    <row r="20" spans="1:9">
      <c r="A20" s="37" t="s">
        <v>128</v>
      </c>
      <c r="B20" s="3">
        <v>300</v>
      </c>
      <c r="C20" s="10">
        <v>16</v>
      </c>
      <c r="D20" s="3">
        <v>384</v>
      </c>
      <c r="E20" s="3">
        <v>6</v>
      </c>
      <c r="F20" s="7">
        <v>336</v>
      </c>
      <c r="G20" s="3" t="s">
        <v>116</v>
      </c>
      <c r="H20" s="4">
        <v>36196.902000000002</v>
      </c>
      <c r="I20" s="38" t="str">
        <f>IF(Cover!$G$9=0,"",H20-(Cover!$G$9*H20))</f>
        <v/>
      </c>
    </row>
    <row r="21" spans="1:9">
      <c r="A21" s="42" t="s">
        <v>129</v>
      </c>
      <c r="B21" s="5">
        <v>300</v>
      </c>
      <c r="C21" s="5">
        <v>16</v>
      </c>
      <c r="D21" s="5">
        <v>416</v>
      </c>
      <c r="E21" s="5">
        <v>6</v>
      </c>
      <c r="F21" s="8">
        <v>364</v>
      </c>
      <c r="G21" s="5" t="s">
        <v>116</v>
      </c>
      <c r="H21" s="6">
        <v>40240</v>
      </c>
      <c r="I21" s="43" t="str">
        <f>IF(Cover!$G$9=0,"",H21-(Cover!$G$9*H21))</f>
        <v/>
      </c>
    </row>
    <row r="22" spans="1:9">
      <c r="A22" s="109"/>
      <c r="B22" s="110"/>
      <c r="C22" s="110"/>
      <c r="D22" s="110"/>
      <c r="E22" s="110"/>
      <c r="F22" s="111"/>
      <c r="G22" s="110"/>
      <c r="H22" s="112"/>
      <c r="I22" s="113"/>
    </row>
    <row r="23" spans="1:9" ht="20.25">
      <c r="A23" s="164" t="s">
        <v>130</v>
      </c>
      <c r="B23" s="165"/>
      <c r="C23" s="165"/>
      <c r="D23" s="165"/>
      <c r="E23" s="165"/>
      <c r="F23" s="165"/>
      <c r="G23" s="165"/>
      <c r="H23" s="165"/>
      <c r="I23" s="166"/>
    </row>
    <row r="24" spans="1:9">
      <c r="A24" s="150" t="s">
        <v>131</v>
      </c>
      <c r="B24" s="151"/>
      <c r="C24" s="151"/>
      <c r="D24" s="151"/>
      <c r="E24" s="151"/>
      <c r="F24" s="151"/>
      <c r="G24" s="151"/>
      <c r="H24" s="151"/>
      <c r="I24" s="152"/>
    </row>
    <row r="25" spans="1:9">
      <c r="A25" s="37" t="s">
        <v>132</v>
      </c>
      <c r="B25" s="3">
        <v>400</v>
      </c>
      <c r="C25" s="10">
        <v>36</v>
      </c>
      <c r="D25" s="3">
        <v>432</v>
      </c>
      <c r="E25" s="3" t="s">
        <v>133</v>
      </c>
      <c r="F25" s="7">
        <v>360</v>
      </c>
      <c r="G25" s="3" t="s">
        <v>134</v>
      </c>
      <c r="H25" s="4">
        <v>46844.800000000003</v>
      </c>
      <c r="I25" s="38" t="str">
        <f>IF(Cover!$G$9=0,"",H25-(Cover!$G$9*H25))</f>
        <v/>
      </c>
    </row>
    <row r="26" spans="1:9">
      <c r="A26" s="42" t="s">
        <v>135</v>
      </c>
      <c r="B26" s="5">
        <v>400</v>
      </c>
      <c r="C26" s="5">
        <v>36</v>
      </c>
      <c r="D26" s="5">
        <v>504</v>
      </c>
      <c r="E26" s="5" t="s">
        <v>133</v>
      </c>
      <c r="F26" s="8">
        <v>420</v>
      </c>
      <c r="G26" s="5" t="s">
        <v>134</v>
      </c>
      <c r="H26" s="6">
        <v>51119.872000000003</v>
      </c>
      <c r="I26" s="43" t="str">
        <f>IF(Cover!$G$9=0,"",H26-(Cover!$G$9*H26))</f>
        <v/>
      </c>
    </row>
    <row r="27" spans="1:9">
      <c r="A27" s="37" t="s">
        <v>136</v>
      </c>
      <c r="B27" s="3">
        <v>400</v>
      </c>
      <c r="C27" s="10">
        <v>36</v>
      </c>
      <c r="D27" s="3">
        <v>576</v>
      </c>
      <c r="E27" s="3" t="s">
        <v>133</v>
      </c>
      <c r="F27" s="7">
        <v>480</v>
      </c>
      <c r="G27" s="3" t="s">
        <v>134</v>
      </c>
      <c r="H27" s="4">
        <v>52663.552000000003</v>
      </c>
      <c r="I27" s="38" t="str">
        <f>IF(Cover!$G$9=0,"",H27-(Cover!$G$9*H27))</f>
        <v/>
      </c>
    </row>
    <row r="28" spans="1:9">
      <c r="A28" s="42" t="s">
        <v>137</v>
      </c>
      <c r="B28" s="5">
        <v>400</v>
      </c>
      <c r="C28" s="5">
        <v>36</v>
      </c>
      <c r="D28" s="5">
        <v>648</v>
      </c>
      <c r="E28" s="5" t="s">
        <v>133</v>
      </c>
      <c r="F28" s="8">
        <v>540</v>
      </c>
      <c r="G28" s="5" t="s">
        <v>134</v>
      </c>
      <c r="H28" s="6">
        <v>55633.40800000001</v>
      </c>
      <c r="I28" s="43" t="str">
        <f>IF(Cover!$G$9=0,"",H28-(Cover!$G$9*H28))</f>
        <v/>
      </c>
    </row>
    <row r="29" spans="1:9">
      <c r="A29" s="37" t="s">
        <v>138</v>
      </c>
      <c r="B29" s="3">
        <v>400</v>
      </c>
      <c r="C29" s="10">
        <v>36</v>
      </c>
      <c r="D29" s="3">
        <v>720</v>
      </c>
      <c r="E29" s="3" t="s">
        <v>133</v>
      </c>
      <c r="F29" s="7">
        <v>600</v>
      </c>
      <c r="G29" s="3" t="s">
        <v>134</v>
      </c>
      <c r="H29" s="4">
        <v>56819.967999999993</v>
      </c>
      <c r="I29" s="38" t="str">
        <f>IF(Cover!$G$9=0,"",H29-(Cover!$G$9*H29))</f>
        <v/>
      </c>
    </row>
    <row r="30" spans="1:9">
      <c r="A30" s="42" t="s">
        <v>139</v>
      </c>
      <c r="B30" s="5">
        <v>400</v>
      </c>
      <c r="C30" s="5">
        <v>36</v>
      </c>
      <c r="D30" s="5">
        <v>792</v>
      </c>
      <c r="E30" s="5" t="s">
        <v>133</v>
      </c>
      <c r="F30" s="8">
        <v>660</v>
      </c>
      <c r="G30" s="5" t="s">
        <v>134</v>
      </c>
      <c r="H30" s="6">
        <v>61707.90400000001</v>
      </c>
      <c r="I30" s="43" t="str">
        <f>IF(Cover!$G$9=0,"",H30-(Cover!$G$9*H30))</f>
        <v/>
      </c>
    </row>
    <row r="31" spans="1:9">
      <c r="A31" s="37" t="s">
        <v>140</v>
      </c>
      <c r="B31" s="3">
        <v>400</v>
      </c>
      <c r="C31" s="10">
        <v>36</v>
      </c>
      <c r="D31" s="3">
        <v>864</v>
      </c>
      <c r="E31" s="3" t="s">
        <v>133</v>
      </c>
      <c r="F31" s="7">
        <v>720</v>
      </c>
      <c r="G31" s="3" t="s">
        <v>134</v>
      </c>
      <c r="H31" s="4">
        <v>66677.632000000012</v>
      </c>
      <c r="I31" s="38" t="str">
        <f>IF(Cover!$G$9=0,"",H31-(Cover!$G$9*H31))</f>
        <v/>
      </c>
    </row>
    <row r="32" spans="1:9">
      <c r="A32" s="42" t="s">
        <v>141</v>
      </c>
      <c r="B32" s="5">
        <v>400</v>
      </c>
      <c r="C32" s="5">
        <v>36</v>
      </c>
      <c r="D32" s="5">
        <v>936</v>
      </c>
      <c r="E32" s="5" t="s">
        <v>133</v>
      </c>
      <c r="F32" s="8">
        <v>780</v>
      </c>
      <c r="G32" s="5" t="s">
        <v>134</v>
      </c>
      <c r="H32" s="6">
        <v>76910</v>
      </c>
      <c r="I32" s="43" t="str">
        <f>IF(Cover!$G$9=0,"",H32-(Cover!$G$9*H32))</f>
        <v/>
      </c>
    </row>
    <row r="33" spans="1:11">
      <c r="A33" s="109"/>
      <c r="B33" s="110"/>
      <c r="C33" s="110"/>
      <c r="D33" s="110"/>
      <c r="E33" s="110"/>
      <c r="F33" s="111"/>
      <c r="G33" s="110"/>
      <c r="H33" s="112"/>
      <c r="I33" s="113"/>
    </row>
    <row r="34" spans="1:11" ht="20.25">
      <c r="A34" s="164" t="s">
        <v>142</v>
      </c>
      <c r="B34" s="165"/>
      <c r="C34" s="165"/>
      <c r="D34" s="165"/>
      <c r="E34" s="165"/>
      <c r="F34" s="165"/>
      <c r="G34" s="165"/>
      <c r="H34" s="165"/>
      <c r="I34" s="166"/>
      <c r="J34" s="27"/>
      <c r="K34" s="27"/>
    </row>
    <row r="35" spans="1:11">
      <c r="A35" s="150" t="s">
        <v>143</v>
      </c>
      <c r="B35" s="151"/>
      <c r="C35" s="151"/>
      <c r="D35" s="151"/>
      <c r="E35" s="151"/>
      <c r="F35" s="151"/>
      <c r="G35" s="151"/>
      <c r="H35" s="151"/>
      <c r="I35" s="152"/>
    </row>
    <row r="36" spans="1:11">
      <c r="A36" s="37" t="s">
        <v>144</v>
      </c>
      <c r="B36" s="3">
        <v>500</v>
      </c>
      <c r="C36" s="10">
        <v>60</v>
      </c>
      <c r="D36" s="3">
        <v>1080</v>
      </c>
      <c r="E36" s="3" t="s">
        <v>145</v>
      </c>
      <c r="F36" s="7">
        <v>900</v>
      </c>
      <c r="G36" s="3" t="s">
        <v>134</v>
      </c>
      <c r="H36" s="4">
        <v>99385.241999999984</v>
      </c>
      <c r="I36" s="38" t="str">
        <f>IF(Cover!$G$9=0,"",H36-(Cover!$G$9*H36))</f>
        <v/>
      </c>
      <c r="J36" s="30"/>
      <c r="K36" s="30"/>
    </row>
    <row r="37" spans="1:11">
      <c r="A37" s="42" t="s">
        <v>146</v>
      </c>
      <c r="B37" s="5">
        <v>500</v>
      </c>
      <c r="C37" s="5">
        <v>60</v>
      </c>
      <c r="D37" s="5">
        <v>1200</v>
      </c>
      <c r="E37" s="5" t="s">
        <v>145</v>
      </c>
      <c r="F37" s="8">
        <v>1000</v>
      </c>
      <c r="G37" s="5" t="s">
        <v>134</v>
      </c>
      <c r="H37" s="6">
        <v>101094.64199999999</v>
      </c>
      <c r="I37" s="43" t="str">
        <f>IF(Cover!$G$9=0,"",H37-(Cover!$G$9*H37))</f>
        <v/>
      </c>
      <c r="J37" s="28"/>
    </row>
    <row r="38" spans="1:11">
      <c r="A38" s="37" t="s">
        <v>147</v>
      </c>
      <c r="B38" s="3">
        <v>500</v>
      </c>
      <c r="C38" s="10">
        <v>60</v>
      </c>
      <c r="D38" s="3">
        <v>1320</v>
      </c>
      <c r="E38" s="3" t="s">
        <v>145</v>
      </c>
      <c r="F38" s="7">
        <v>1100</v>
      </c>
      <c r="G38" s="3" t="s">
        <v>134</v>
      </c>
      <c r="H38" s="4">
        <v>104513.44199999998</v>
      </c>
      <c r="I38" s="38" t="str">
        <f>IF(Cover!$G$9=0,"",H38-(Cover!$G$9*H38))</f>
        <v/>
      </c>
    </row>
    <row r="39" spans="1:11">
      <c r="A39" s="42" t="s">
        <v>148</v>
      </c>
      <c r="B39" s="5">
        <v>500</v>
      </c>
      <c r="C39" s="5">
        <v>60</v>
      </c>
      <c r="D39" s="5">
        <v>1440</v>
      </c>
      <c r="E39" s="5" t="s">
        <v>145</v>
      </c>
      <c r="F39" s="8">
        <v>1200</v>
      </c>
      <c r="G39" s="5" t="s">
        <v>134</v>
      </c>
      <c r="H39" s="6">
        <v>111354.34199999999</v>
      </c>
      <c r="I39" s="43" t="str">
        <f>IF(Cover!$G$9=0,"",H39-(Cover!$G$9*H39))</f>
        <v/>
      </c>
      <c r="J39" s="28"/>
    </row>
    <row r="40" spans="1:11">
      <c r="A40" s="37" t="s">
        <v>149</v>
      </c>
      <c r="B40" s="3">
        <v>500</v>
      </c>
      <c r="C40" s="10">
        <v>60</v>
      </c>
      <c r="D40" s="3">
        <v>1560</v>
      </c>
      <c r="E40" s="3" t="s">
        <v>145</v>
      </c>
      <c r="F40" s="7">
        <v>1300</v>
      </c>
      <c r="G40" s="3" t="s">
        <v>134</v>
      </c>
      <c r="H40" s="4">
        <v>124450</v>
      </c>
      <c r="I40" s="38" t="str">
        <f>IF(Cover!$G$9=0,"",H40-(Cover!$G$9*H40))</f>
        <v/>
      </c>
    </row>
    <row r="41" spans="1:11">
      <c r="A41" s="144" t="s">
        <v>72</v>
      </c>
      <c r="B41" s="145"/>
      <c r="C41" s="145"/>
      <c r="D41" s="145"/>
      <c r="E41" s="145"/>
      <c r="F41" s="145"/>
      <c r="G41" s="145"/>
      <c r="H41" s="145"/>
      <c r="I41" s="146"/>
    </row>
    <row r="42" spans="1:11" ht="20.25" thickBot="1">
      <c r="A42" s="67"/>
      <c r="B42" s="68"/>
      <c r="C42" s="68"/>
      <c r="D42" s="68"/>
      <c r="E42" s="68"/>
      <c r="F42" s="68"/>
      <c r="G42" s="68"/>
      <c r="H42" s="68"/>
      <c r="I42" s="69"/>
    </row>
  </sheetData>
  <sheetProtection algorithmName="SHA-512" hashValue="dTmzRfPR1af+bFCmoP9rNfNlUw+ZNZuJwPZYpbogVueL1cfa49DWFT/KBQmd6lX8tOYEN8LtM8KpM/3KdHBIYQ==" saltValue="OB5dE2FqL3p+J5baH0DKkA==" spinCount="100000" sheet="1" objects="1" scenarios="1"/>
  <mergeCells count="11">
    <mergeCell ref="A2:I2"/>
    <mergeCell ref="A3:I3"/>
    <mergeCell ref="A23:I23"/>
    <mergeCell ref="A35:I35"/>
    <mergeCell ref="A34:I34"/>
    <mergeCell ref="A5:I5"/>
    <mergeCell ref="A41:I41"/>
    <mergeCell ref="A17:I17"/>
    <mergeCell ref="A16:I16"/>
    <mergeCell ref="A24:I24"/>
    <mergeCell ref="A6:I6"/>
  </mergeCells>
  <printOptions horizontalCentered="1" verticalCentered="1"/>
  <pageMargins left="0.25" right="0.25" top="0.75" bottom="0.75" header="0.3" footer="0.3"/>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70D81-5F3B-4D32-91AE-4EF64A228564}">
  <sheetPr>
    <tabColor rgb="FF00B0F0"/>
    <pageSetUpPr fitToPage="1"/>
  </sheetPr>
  <dimension ref="A1:K20"/>
  <sheetViews>
    <sheetView zoomScale="111" zoomScaleNormal="111" workbookViewId="0">
      <selection activeCell="I9" sqref="I9"/>
    </sheetView>
  </sheetViews>
  <sheetFormatPr defaultColWidth="11" defaultRowHeight="19.5"/>
  <cols>
    <col min="1" max="1" width="25.5" customWidth="1"/>
    <col min="2" max="2" width="19.75" customWidth="1"/>
    <col min="3" max="3" width="13.75" customWidth="1"/>
    <col min="4" max="4" width="17.5" customWidth="1"/>
    <col min="5" max="5" width="13.75" customWidth="1"/>
    <col min="6" max="6" width="15.5" customWidth="1"/>
    <col min="7" max="7" width="18.25" customWidth="1"/>
    <col min="8" max="8" width="23" customWidth="1"/>
    <col min="9" max="9" width="25.5" customWidth="1"/>
  </cols>
  <sheetData>
    <row r="1" spans="1:11" ht="64.150000000000006" customHeight="1" thickBot="1">
      <c r="A1" s="58" t="s">
        <v>30</v>
      </c>
      <c r="B1" s="48" t="s">
        <v>37</v>
      </c>
      <c r="C1" s="49">
        <f>Cover!J9</f>
        <v>45695</v>
      </c>
      <c r="D1" s="50"/>
      <c r="E1" s="50"/>
      <c r="F1" s="51"/>
      <c r="G1" s="48"/>
      <c r="H1" s="52" t="s">
        <v>38</v>
      </c>
      <c r="I1" s="59" t="s">
        <v>30</v>
      </c>
    </row>
    <row r="2" spans="1:11" ht="21" customHeight="1" thickBot="1">
      <c r="A2" s="167" t="s">
        <v>40</v>
      </c>
      <c r="B2" s="168"/>
      <c r="C2" s="168"/>
      <c r="D2" s="168"/>
      <c r="E2" s="168"/>
      <c r="F2" s="168"/>
      <c r="G2" s="168"/>
      <c r="H2" s="168"/>
      <c r="I2" s="168"/>
    </row>
    <row r="3" spans="1:11" ht="49.9" customHeight="1">
      <c r="A3" s="172" t="s">
        <v>150</v>
      </c>
      <c r="B3" s="173"/>
      <c r="C3" s="173"/>
      <c r="D3" s="173"/>
      <c r="E3" s="173"/>
      <c r="F3" s="173"/>
      <c r="G3" s="173"/>
      <c r="H3" s="173"/>
      <c r="I3" s="174"/>
    </row>
    <row r="4" spans="1:11" ht="56.25">
      <c r="A4" s="60" t="s">
        <v>42</v>
      </c>
      <c r="B4" s="1" t="s">
        <v>151</v>
      </c>
      <c r="C4" s="1" t="s">
        <v>152</v>
      </c>
      <c r="D4" s="1" t="s">
        <v>153</v>
      </c>
      <c r="E4" s="1" t="s">
        <v>96</v>
      </c>
      <c r="F4" s="1" t="s">
        <v>97</v>
      </c>
      <c r="G4" s="1" t="s">
        <v>154</v>
      </c>
      <c r="H4" s="2" t="s">
        <v>49</v>
      </c>
      <c r="I4" s="61" t="s">
        <v>50</v>
      </c>
    </row>
    <row r="5" spans="1:11" ht="16.899999999999999" customHeight="1">
      <c r="A5" s="153" t="s">
        <v>155</v>
      </c>
      <c r="B5" s="154"/>
      <c r="C5" s="154"/>
      <c r="D5" s="154"/>
      <c r="E5" s="154"/>
      <c r="F5" s="154"/>
      <c r="G5" s="154"/>
      <c r="H5" s="154"/>
      <c r="I5" s="155"/>
    </row>
    <row r="6" spans="1:11">
      <c r="A6" s="150" t="s">
        <v>156</v>
      </c>
      <c r="B6" s="151"/>
      <c r="C6" s="151"/>
      <c r="D6" s="151"/>
      <c r="E6" s="151"/>
      <c r="F6" s="151"/>
      <c r="G6" s="151"/>
      <c r="H6" s="151"/>
      <c r="I6" s="152"/>
    </row>
    <row r="7" spans="1:11">
      <c r="A7" s="37" t="s">
        <v>157</v>
      </c>
      <c r="B7" s="3" t="s">
        <v>158</v>
      </c>
      <c r="C7" s="10">
        <v>4</v>
      </c>
      <c r="D7" s="9" t="s">
        <v>159</v>
      </c>
      <c r="E7" s="9" t="s">
        <v>160</v>
      </c>
      <c r="F7" s="7">
        <v>16</v>
      </c>
      <c r="G7" s="127" t="s">
        <v>161</v>
      </c>
      <c r="H7" s="4">
        <v>4050</v>
      </c>
      <c r="I7" s="38" t="str">
        <f>IF(Cover!$G$9=0,"",H7-(Cover!$G$9*H7))</f>
        <v/>
      </c>
      <c r="J7" s="81"/>
      <c r="K7" s="27"/>
    </row>
    <row r="8" spans="1:11">
      <c r="A8" s="42" t="s">
        <v>162</v>
      </c>
      <c r="B8" s="5" t="s">
        <v>163</v>
      </c>
      <c r="C8" s="5" t="s">
        <v>164</v>
      </c>
      <c r="D8" s="32" t="s">
        <v>165</v>
      </c>
      <c r="E8" s="32" t="s">
        <v>166</v>
      </c>
      <c r="F8" s="8">
        <v>32</v>
      </c>
      <c r="G8" s="128" t="s">
        <v>167</v>
      </c>
      <c r="H8" s="6">
        <v>7351</v>
      </c>
      <c r="I8" s="43" t="str">
        <f>IF(Cover!$G$9=0,"",H8-(Cover!$G$9*H8))</f>
        <v/>
      </c>
      <c r="J8" s="81"/>
      <c r="K8" s="29"/>
    </row>
    <row r="9" spans="1:11">
      <c r="A9" s="37" t="s">
        <v>168</v>
      </c>
      <c r="B9" s="3" t="s">
        <v>169</v>
      </c>
      <c r="C9" s="10" t="s">
        <v>164</v>
      </c>
      <c r="D9" s="9" t="s">
        <v>170</v>
      </c>
      <c r="E9" s="9" t="s">
        <v>171</v>
      </c>
      <c r="F9" s="7">
        <v>64</v>
      </c>
      <c r="G9" s="127" t="s">
        <v>172</v>
      </c>
      <c r="H9" s="4">
        <v>11616</v>
      </c>
      <c r="I9" s="38" t="str">
        <f>IF(Cover!$G$9=0,"",H9-(Cover!$G$9*H9))</f>
        <v/>
      </c>
      <c r="J9" s="81"/>
      <c r="K9" s="29"/>
    </row>
    <row r="10" spans="1:11">
      <c r="A10" s="144" t="s">
        <v>173</v>
      </c>
      <c r="B10" s="145"/>
      <c r="C10" s="145"/>
      <c r="D10" s="145"/>
      <c r="E10" s="145"/>
      <c r="F10" s="145"/>
      <c r="G10" s="145"/>
      <c r="H10" s="145"/>
      <c r="I10" s="146"/>
      <c r="J10" s="81"/>
      <c r="K10" s="29"/>
    </row>
    <row r="11" spans="1:11" ht="20.25" thickBot="1">
      <c r="A11" s="169" t="s">
        <v>174</v>
      </c>
      <c r="B11" s="170"/>
      <c r="C11" s="170"/>
      <c r="D11" s="170"/>
      <c r="E11" s="170"/>
      <c r="F11" s="170"/>
      <c r="G11" s="170"/>
      <c r="H11" s="170"/>
      <c r="I11" s="171"/>
      <c r="J11" s="81"/>
      <c r="K11" s="29"/>
    </row>
    <row r="12" spans="1:11" ht="48.75" customHeight="1">
      <c r="A12" s="172" t="s">
        <v>175</v>
      </c>
      <c r="B12" s="173"/>
      <c r="C12" s="173"/>
      <c r="D12" s="173"/>
      <c r="E12" s="173"/>
      <c r="F12" s="173"/>
      <c r="G12" s="173"/>
      <c r="H12" s="173"/>
      <c r="I12" s="174"/>
    </row>
    <row r="13" spans="1:11" ht="56.25" customHeight="1">
      <c r="A13" s="60" t="s">
        <v>42</v>
      </c>
      <c r="B13" s="1" t="s">
        <v>176</v>
      </c>
      <c r="C13" s="1" t="s">
        <v>177</v>
      </c>
      <c r="D13" s="1" t="s">
        <v>153</v>
      </c>
      <c r="E13" s="1" t="s">
        <v>96</v>
      </c>
      <c r="F13" s="1" t="s">
        <v>97</v>
      </c>
      <c r="G13" s="1" t="s">
        <v>154</v>
      </c>
      <c r="H13" s="2" t="s">
        <v>49</v>
      </c>
      <c r="I13" s="61" t="s">
        <v>50</v>
      </c>
    </row>
    <row r="14" spans="1:11" ht="20.25">
      <c r="A14" s="153" t="s">
        <v>178</v>
      </c>
      <c r="B14" s="154"/>
      <c r="C14" s="154"/>
      <c r="D14" s="154"/>
      <c r="E14" s="154"/>
      <c r="F14" s="154"/>
      <c r="G14" s="154"/>
      <c r="H14" s="154"/>
      <c r="I14" s="155"/>
      <c r="J14" s="30"/>
      <c r="K14" s="30"/>
    </row>
    <row r="15" spans="1:11">
      <c r="A15" s="150" t="s">
        <v>179</v>
      </c>
      <c r="B15" s="151"/>
      <c r="C15" s="151"/>
      <c r="D15" s="151"/>
      <c r="E15" s="151"/>
      <c r="F15" s="151"/>
      <c r="G15" s="151"/>
      <c r="H15" s="151"/>
      <c r="I15" s="152"/>
      <c r="J15" s="29"/>
      <c r="K15" s="29"/>
    </row>
    <row r="16" spans="1:11" ht="67.900000000000006" customHeight="1">
      <c r="A16" s="37" t="s">
        <v>180</v>
      </c>
      <c r="B16" s="35" t="s">
        <v>181</v>
      </c>
      <c r="C16" s="79" t="s">
        <v>182</v>
      </c>
      <c r="D16" s="3" t="s">
        <v>170</v>
      </c>
      <c r="E16" s="9" t="s">
        <v>171</v>
      </c>
      <c r="F16" s="7">
        <v>128</v>
      </c>
      <c r="G16" s="31" t="s">
        <v>183</v>
      </c>
      <c r="H16" s="4">
        <v>8575</v>
      </c>
      <c r="I16" s="38" t="str">
        <f>IF(Cover!$G$9=0,"",H16-(Cover!$G$9*H16))</f>
        <v/>
      </c>
      <c r="J16" s="81"/>
      <c r="K16" s="29"/>
    </row>
    <row r="17" spans="1:11" ht="67.900000000000006" customHeight="1">
      <c r="A17" s="42" t="s">
        <v>184</v>
      </c>
      <c r="B17" s="34" t="s">
        <v>185</v>
      </c>
      <c r="C17" s="80" t="s">
        <v>186</v>
      </c>
      <c r="D17" s="5" t="s">
        <v>170</v>
      </c>
      <c r="E17" s="32" t="s">
        <v>171</v>
      </c>
      <c r="F17" s="8">
        <v>128</v>
      </c>
      <c r="G17" s="33" t="s">
        <v>187</v>
      </c>
      <c r="H17" s="6">
        <v>12595</v>
      </c>
      <c r="I17" s="43" t="str">
        <f>IF(Cover!$G$9=0,"",H17-(Cover!$G$9*H17))</f>
        <v/>
      </c>
      <c r="J17" s="81"/>
      <c r="K17" s="29"/>
    </row>
    <row r="18" spans="1:11">
      <c r="A18" s="144" t="s">
        <v>173</v>
      </c>
      <c r="B18" s="145"/>
      <c r="C18" s="145"/>
      <c r="D18" s="145"/>
      <c r="E18" s="145"/>
      <c r="F18" s="145"/>
      <c r="G18" s="145"/>
      <c r="H18" s="145"/>
      <c r="I18" s="146"/>
    </row>
    <row r="19" spans="1:11">
      <c r="A19" s="169" t="s">
        <v>174</v>
      </c>
      <c r="B19" s="170"/>
      <c r="C19" s="170"/>
      <c r="D19" s="170"/>
      <c r="E19" s="170"/>
      <c r="F19" s="170"/>
      <c r="G19" s="170"/>
      <c r="H19" s="170"/>
      <c r="I19" s="171"/>
    </row>
    <row r="20" spans="1:11" ht="20.25" thickBot="1">
      <c r="A20" s="62"/>
      <c r="B20" s="63"/>
      <c r="C20" s="63"/>
      <c r="D20" s="63"/>
      <c r="E20" s="63"/>
      <c r="F20" s="63"/>
      <c r="G20" s="63"/>
      <c r="H20" s="63"/>
      <c r="I20" s="64"/>
    </row>
  </sheetData>
  <sheetProtection algorithmName="SHA-512" hashValue="iLafRrKEedbCnAh2voWPnJetvbtAbe0td2CvonF0VMklCUG/4G2jYyJ2h0AgMpJ7k4BFiYTlhp3xYoKQzzhT4A==" saltValue="jLQLqDkJA4PgaTV1mIA5PA==" spinCount="100000" sheet="1" objects="1" scenarios="1"/>
  <mergeCells count="11">
    <mergeCell ref="A2:I2"/>
    <mergeCell ref="A19:I19"/>
    <mergeCell ref="A18:I18"/>
    <mergeCell ref="A15:I15"/>
    <mergeCell ref="A14:I14"/>
    <mergeCell ref="A3:I3"/>
    <mergeCell ref="A6:I6"/>
    <mergeCell ref="A5:I5"/>
    <mergeCell ref="A12:I12"/>
    <mergeCell ref="A10:I10"/>
    <mergeCell ref="A11:I11"/>
  </mergeCells>
  <pageMargins left="0.25" right="0.25" top="0.75" bottom="0.75" header="0.3" footer="0.3"/>
  <pageSetup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38FC-3FAC-47C3-982E-FAB0CBB24D7F}">
  <sheetPr>
    <tabColor rgb="FF92D050"/>
    <pageSetUpPr fitToPage="1"/>
  </sheetPr>
  <dimension ref="A1:K40"/>
  <sheetViews>
    <sheetView zoomScaleNormal="100" workbookViewId="0">
      <selection activeCell="D14" sqref="D14:G14"/>
    </sheetView>
  </sheetViews>
  <sheetFormatPr defaultColWidth="11" defaultRowHeight="19.5"/>
  <cols>
    <col min="1" max="1" width="30.5" customWidth="1"/>
    <col min="2" max="2" width="19.75" customWidth="1"/>
    <col min="3" max="3" width="13.75" customWidth="1"/>
    <col min="4" max="4" width="27.75" customWidth="1"/>
    <col min="5" max="5" width="13.75" customWidth="1"/>
    <col min="6" max="6" width="15.5" customWidth="1"/>
    <col min="7" max="7" width="19.75" customWidth="1"/>
    <col min="8" max="8" width="23" customWidth="1"/>
    <col min="9" max="9" width="25.5" customWidth="1"/>
  </cols>
  <sheetData>
    <row r="1" spans="1:11" ht="64.150000000000006" customHeight="1" thickBot="1">
      <c r="A1" s="47" t="s">
        <v>188</v>
      </c>
      <c r="B1" s="48" t="s">
        <v>37</v>
      </c>
      <c r="C1" s="49">
        <f>Cover!J9</f>
        <v>45695</v>
      </c>
      <c r="D1" s="50"/>
      <c r="E1" s="50"/>
      <c r="F1" s="51"/>
      <c r="G1" s="48"/>
      <c r="H1" s="52"/>
      <c r="I1" s="53" t="s">
        <v>188</v>
      </c>
    </row>
    <row r="2" spans="1:11" ht="24.75" thickBot="1">
      <c r="A2" s="199" t="s">
        <v>189</v>
      </c>
      <c r="B2" s="200"/>
      <c r="C2" s="200"/>
      <c r="D2" s="200"/>
      <c r="E2" s="200"/>
      <c r="F2" s="200"/>
      <c r="G2" s="200"/>
      <c r="H2" s="200"/>
      <c r="I2" s="201"/>
      <c r="J2" s="29"/>
      <c r="K2" s="29"/>
    </row>
    <row r="3" spans="1:11" ht="24.75" thickBot="1">
      <c r="A3" s="194" t="s">
        <v>190</v>
      </c>
      <c r="B3" s="195"/>
      <c r="C3" s="195"/>
      <c r="D3" s="195"/>
      <c r="E3" s="195"/>
      <c r="F3" s="195"/>
      <c r="G3" s="195"/>
      <c r="H3" s="195"/>
      <c r="I3" s="196"/>
      <c r="J3" s="29"/>
      <c r="K3" s="29"/>
    </row>
    <row r="4" spans="1:11">
      <c r="A4" s="118" t="s">
        <v>42</v>
      </c>
      <c r="B4" s="197" t="s">
        <v>191</v>
      </c>
      <c r="C4" s="198"/>
      <c r="D4" s="197" t="s">
        <v>192</v>
      </c>
      <c r="E4" s="202"/>
      <c r="F4" s="202"/>
      <c r="G4" s="198"/>
      <c r="H4" s="119" t="s">
        <v>49</v>
      </c>
      <c r="I4" s="120" t="s">
        <v>50</v>
      </c>
    </row>
    <row r="5" spans="1:11">
      <c r="A5" s="37" t="s">
        <v>193</v>
      </c>
      <c r="B5" s="180" t="s">
        <v>194</v>
      </c>
      <c r="C5" s="181"/>
      <c r="D5" s="203" t="s">
        <v>195</v>
      </c>
      <c r="E5" s="204"/>
      <c r="F5" s="204"/>
      <c r="G5" s="205"/>
      <c r="H5" s="4">
        <v>1190</v>
      </c>
      <c r="I5" s="38" t="str">
        <f>IF(Cover!$G$9=0,"",H5-(Cover!$G$9*H5))</f>
        <v/>
      </c>
    </row>
    <row r="6" spans="1:11" ht="19.5" customHeight="1">
      <c r="A6" s="42" t="s">
        <v>196</v>
      </c>
      <c r="B6" s="175" t="s">
        <v>194</v>
      </c>
      <c r="C6" s="176"/>
      <c r="D6" s="185" t="s">
        <v>197</v>
      </c>
      <c r="E6" s="186"/>
      <c r="F6" s="186"/>
      <c r="G6" s="187"/>
      <c r="H6" s="6">
        <v>1320</v>
      </c>
      <c r="I6" s="43" t="str">
        <f>IF(Cover!$G$9=0,"",H6-(Cover!$G$9*H6))</f>
        <v/>
      </c>
      <c r="J6" s="29"/>
      <c r="K6" s="29"/>
    </row>
    <row r="7" spans="1:11" ht="19.5" customHeight="1" thickBot="1">
      <c r="A7" s="54"/>
      <c r="B7" s="55"/>
      <c r="C7" s="55"/>
      <c r="D7" s="55"/>
      <c r="E7" s="55"/>
      <c r="F7" s="55"/>
      <c r="G7" s="55"/>
      <c r="H7" s="55"/>
      <c r="I7" s="56"/>
      <c r="J7" s="29"/>
      <c r="K7" s="29"/>
    </row>
    <row r="8" spans="1:11" ht="24">
      <c r="A8" s="194" t="s">
        <v>198</v>
      </c>
      <c r="B8" s="195"/>
      <c r="C8" s="195"/>
      <c r="D8" s="195"/>
      <c r="E8" s="195"/>
      <c r="F8" s="195"/>
      <c r="G8" s="195"/>
      <c r="H8" s="195"/>
      <c r="I8" s="196"/>
      <c r="J8" s="29"/>
      <c r="K8" s="29"/>
    </row>
    <row r="9" spans="1:11" ht="19.5" customHeight="1">
      <c r="A9" s="122" t="s">
        <v>42</v>
      </c>
      <c r="B9" s="188" t="s">
        <v>191</v>
      </c>
      <c r="C9" s="189"/>
      <c r="D9" s="188" t="s">
        <v>192</v>
      </c>
      <c r="E9" s="190"/>
      <c r="F9" s="190"/>
      <c r="G9" s="189"/>
      <c r="H9" s="123" t="s">
        <v>49</v>
      </c>
      <c r="I9" s="121" t="s">
        <v>50</v>
      </c>
      <c r="J9" s="29"/>
      <c r="K9" s="29"/>
    </row>
    <row r="10" spans="1:11" ht="19.5" customHeight="1">
      <c r="A10" s="37" t="s">
        <v>193</v>
      </c>
      <c r="B10" s="180" t="s">
        <v>194</v>
      </c>
      <c r="C10" s="181"/>
      <c r="D10" s="182" t="s">
        <v>199</v>
      </c>
      <c r="E10" s="183"/>
      <c r="F10" s="183"/>
      <c r="G10" s="184"/>
      <c r="H10" s="4">
        <v>1190</v>
      </c>
      <c r="I10" s="38" t="str">
        <f>IF(Cover!$G$9=0,"",H10-(Cover!$G$9*H10))</f>
        <v/>
      </c>
      <c r="J10" s="29"/>
      <c r="K10" s="29"/>
    </row>
    <row r="11" spans="1:11" ht="19.5" customHeight="1">
      <c r="A11" s="42" t="s">
        <v>196</v>
      </c>
      <c r="B11" s="175" t="s">
        <v>194</v>
      </c>
      <c r="C11" s="176"/>
      <c r="D11" s="185" t="s">
        <v>200</v>
      </c>
      <c r="E11" s="186"/>
      <c r="F11" s="186"/>
      <c r="G11" s="187"/>
      <c r="H11" s="6">
        <v>1320</v>
      </c>
      <c r="I11" s="43" t="str">
        <f>IF(Cover!$G$9=0,"",H11-(Cover!$G$9*H11))</f>
        <v/>
      </c>
      <c r="J11" s="29"/>
      <c r="K11" s="29"/>
    </row>
    <row r="12" spans="1:11" ht="19.5" customHeight="1">
      <c r="A12" s="37" t="s">
        <v>201</v>
      </c>
      <c r="B12" s="180" t="s">
        <v>194</v>
      </c>
      <c r="C12" s="181"/>
      <c r="D12" s="182" t="s">
        <v>202</v>
      </c>
      <c r="E12" s="183"/>
      <c r="F12" s="183"/>
      <c r="G12" s="184"/>
      <c r="H12" s="4">
        <v>700</v>
      </c>
      <c r="I12" s="38" t="str">
        <f>IF(Cover!$G$9=0,"",H12-(Cover!$G$9*H12))</f>
        <v/>
      </c>
      <c r="J12" s="29"/>
      <c r="K12" s="29"/>
    </row>
    <row r="13" spans="1:11" ht="19.5" customHeight="1">
      <c r="A13" s="42" t="s">
        <v>203</v>
      </c>
      <c r="B13" s="175" t="s">
        <v>194</v>
      </c>
      <c r="C13" s="176"/>
      <c r="D13" s="185" t="s">
        <v>220</v>
      </c>
      <c r="E13" s="186"/>
      <c r="F13" s="186"/>
      <c r="G13" s="187"/>
      <c r="H13" s="6">
        <v>650</v>
      </c>
      <c r="I13" s="43" t="str">
        <f>IF(Cover!$G$9=0,"",H13-(Cover!$G$9*H13))</f>
        <v/>
      </c>
      <c r="J13" s="29"/>
      <c r="K13" s="29"/>
    </row>
    <row r="14" spans="1:11" ht="19.5" customHeight="1">
      <c r="A14" s="37" t="s">
        <v>204</v>
      </c>
      <c r="B14" s="180" t="s">
        <v>194</v>
      </c>
      <c r="C14" s="181"/>
      <c r="D14" s="182" t="s">
        <v>222</v>
      </c>
      <c r="E14" s="183"/>
      <c r="F14" s="183"/>
      <c r="G14" s="184"/>
      <c r="H14" s="4">
        <v>250</v>
      </c>
      <c r="I14" s="38" t="str">
        <f>IF(Cover!$G$9=0,"",H14-(Cover!$G$9*H14))</f>
        <v/>
      </c>
      <c r="J14" s="29"/>
      <c r="K14" s="29"/>
    </row>
    <row r="15" spans="1:11" ht="20.25" thickBot="1">
      <c r="A15" s="44"/>
      <c r="B15" s="45"/>
      <c r="C15" s="45"/>
      <c r="D15" s="46"/>
      <c r="E15" s="46"/>
      <c r="F15" s="46"/>
      <c r="G15" s="46"/>
      <c r="H15" s="36"/>
      <c r="I15" s="57"/>
    </row>
    <row r="16" spans="1:11" ht="24">
      <c r="A16" s="194" t="s">
        <v>205</v>
      </c>
      <c r="B16" s="195"/>
      <c r="C16" s="195"/>
      <c r="D16" s="195"/>
      <c r="E16" s="195"/>
      <c r="F16" s="195"/>
      <c r="G16" s="195"/>
      <c r="H16" s="195"/>
      <c r="I16" s="196"/>
    </row>
    <row r="17" spans="1:11">
      <c r="A17" s="122" t="s">
        <v>42</v>
      </c>
      <c r="B17" s="188" t="s">
        <v>191</v>
      </c>
      <c r="C17" s="189"/>
      <c r="D17" s="188" t="s">
        <v>192</v>
      </c>
      <c r="E17" s="190"/>
      <c r="F17" s="190"/>
      <c r="G17" s="189"/>
      <c r="H17" s="123" t="s">
        <v>49</v>
      </c>
      <c r="I17" s="121" t="s">
        <v>50</v>
      </c>
    </row>
    <row r="18" spans="1:11">
      <c r="A18" s="37" t="s">
        <v>193</v>
      </c>
      <c r="B18" s="180" t="s">
        <v>194</v>
      </c>
      <c r="C18" s="181"/>
      <c r="D18" s="182" t="s">
        <v>199</v>
      </c>
      <c r="E18" s="183"/>
      <c r="F18" s="183"/>
      <c r="G18" s="184"/>
      <c r="H18" s="4">
        <v>1190</v>
      </c>
      <c r="I18" s="38" t="str">
        <f>IF(Cover!$G$9=0,"",H18-(Cover!$G$9*H18))</f>
        <v/>
      </c>
    </row>
    <row r="19" spans="1:11">
      <c r="A19" s="42" t="s">
        <v>196</v>
      </c>
      <c r="B19" s="175" t="s">
        <v>194</v>
      </c>
      <c r="C19" s="176"/>
      <c r="D19" s="185" t="s">
        <v>200</v>
      </c>
      <c r="E19" s="186"/>
      <c r="F19" s="186"/>
      <c r="G19" s="187"/>
      <c r="H19" s="6">
        <v>1320</v>
      </c>
      <c r="I19" s="43" t="str">
        <f>IF(Cover!$G$9=0,"",H19-(Cover!$G$9*H19))</f>
        <v/>
      </c>
    </row>
    <row r="20" spans="1:11">
      <c r="A20" s="37" t="s">
        <v>201</v>
      </c>
      <c r="B20" s="180" t="s">
        <v>194</v>
      </c>
      <c r="C20" s="181"/>
      <c r="D20" s="182" t="s">
        <v>202</v>
      </c>
      <c r="E20" s="183"/>
      <c r="F20" s="183"/>
      <c r="G20" s="184"/>
      <c r="H20" s="4">
        <v>700</v>
      </c>
      <c r="I20" s="38" t="str">
        <f>IF(Cover!$G$9=0,"",H20-(Cover!$G$9*H20))</f>
        <v/>
      </c>
    </row>
    <row r="21" spans="1:11">
      <c r="A21" s="42" t="s">
        <v>203</v>
      </c>
      <c r="B21" s="175" t="s">
        <v>194</v>
      </c>
      <c r="C21" s="176"/>
      <c r="D21" s="185" t="s">
        <v>221</v>
      </c>
      <c r="E21" s="186"/>
      <c r="F21" s="186"/>
      <c r="G21" s="187"/>
      <c r="H21" s="6">
        <v>650</v>
      </c>
      <c r="I21" s="43" t="str">
        <f>IF(Cover!$G$9=0,"",H21-(Cover!$G$9*H21))</f>
        <v/>
      </c>
    </row>
    <row r="22" spans="1:11">
      <c r="A22" s="37" t="s">
        <v>204</v>
      </c>
      <c r="B22" s="180" t="s">
        <v>194</v>
      </c>
      <c r="C22" s="181"/>
      <c r="D22" s="182" t="s">
        <v>222</v>
      </c>
      <c r="E22" s="183"/>
      <c r="F22" s="183"/>
      <c r="G22" s="184"/>
      <c r="H22" s="4">
        <v>250</v>
      </c>
      <c r="I22" s="38" t="str">
        <f>IF(Cover!$G$9=0,"",H22-(Cover!$G$9*H22))</f>
        <v/>
      </c>
    </row>
    <row r="23" spans="1:11" ht="20.25" thickBot="1">
      <c r="A23" s="44"/>
      <c r="B23" s="45"/>
      <c r="C23" s="45"/>
      <c r="D23" s="46"/>
      <c r="E23" s="46"/>
      <c r="F23" s="46"/>
      <c r="G23" s="46"/>
      <c r="H23" s="36"/>
      <c r="I23" s="57"/>
    </row>
    <row r="24" spans="1:11" ht="24.75" thickBot="1">
      <c r="A24" s="206" t="s">
        <v>206</v>
      </c>
      <c r="B24" s="207"/>
      <c r="C24" s="207"/>
      <c r="D24" s="207"/>
      <c r="E24" s="207"/>
      <c r="F24" s="207"/>
      <c r="G24" s="207"/>
      <c r="H24" s="207"/>
      <c r="I24" s="208"/>
    </row>
    <row r="25" spans="1:11" ht="24.75" thickBot="1">
      <c r="A25" s="194" t="s">
        <v>207</v>
      </c>
      <c r="B25" s="195"/>
      <c r="C25" s="195"/>
      <c r="D25" s="195"/>
      <c r="E25" s="195"/>
      <c r="F25" s="195"/>
      <c r="G25" s="195"/>
      <c r="H25" s="195"/>
      <c r="I25" s="196"/>
    </row>
    <row r="26" spans="1:11">
      <c r="A26" s="118" t="s">
        <v>42</v>
      </c>
      <c r="B26" s="197" t="s">
        <v>191</v>
      </c>
      <c r="C26" s="198"/>
      <c r="D26" s="197" t="s">
        <v>192</v>
      </c>
      <c r="E26" s="202"/>
      <c r="F26" s="202"/>
      <c r="G26" s="198"/>
      <c r="H26" s="119" t="s">
        <v>49</v>
      </c>
      <c r="I26" s="120" t="s">
        <v>50</v>
      </c>
    </row>
    <row r="27" spans="1:11">
      <c r="A27" s="37" t="s">
        <v>193</v>
      </c>
      <c r="B27" s="180" t="s">
        <v>194</v>
      </c>
      <c r="C27" s="181"/>
      <c r="D27" s="191" t="s">
        <v>208</v>
      </c>
      <c r="E27" s="192"/>
      <c r="F27" s="192"/>
      <c r="G27" s="193"/>
      <c r="H27" s="4">
        <v>1190</v>
      </c>
      <c r="I27" s="38" t="str">
        <f>IF(Cover!$G$9=0,"",H27-(Cover!$G$9*H27))</f>
        <v/>
      </c>
    </row>
    <row r="28" spans="1:11" ht="19.5" customHeight="1">
      <c r="A28" s="42" t="s">
        <v>196</v>
      </c>
      <c r="B28" s="175" t="s">
        <v>194</v>
      </c>
      <c r="C28" s="176"/>
      <c r="D28" s="177" t="s">
        <v>200</v>
      </c>
      <c r="E28" s="178"/>
      <c r="F28" s="178"/>
      <c r="G28" s="179"/>
      <c r="H28" s="6">
        <v>1320</v>
      </c>
      <c r="I28" s="43" t="str">
        <f>IF(Cover!$G$9=0,"",H28-(Cover!$G$9*H28))</f>
        <v/>
      </c>
      <c r="J28" s="29"/>
      <c r="K28" s="29"/>
    </row>
    <row r="29" spans="1:11" ht="20.25" thickBot="1">
      <c r="A29" s="124" t="s">
        <v>209</v>
      </c>
      <c r="B29" s="215" t="s">
        <v>210</v>
      </c>
      <c r="C29" s="216"/>
      <c r="D29" s="212" t="s">
        <v>211</v>
      </c>
      <c r="E29" s="213"/>
      <c r="F29" s="213"/>
      <c r="G29" s="214"/>
      <c r="H29" s="125">
        <v>695</v>
      </c>
      <c r="I29" s="126" t="str">
        <f>IF(Cover!$G$9=0,"",H29-(Cover!$G$9*H29))</f>
        <v/>
      </c>
    </row>
    <row r="31" spans="1:11" ht="20.25" thickBot="1">
      <c r="A31" s="209" t="s">
        <v>212</v>
      </c>
      <c r="B31" s="210"/>
      <c r="C31" s="210"/>
      <c r="D31" s="210"/>
      <c r="E31" s="210"/>
      <c r="F31" s="210"/>
      <c r="G31" s="210"/>
      <c r="H31" s="210"/>
      <c r="I31" s="211"/>
    </row>
    <row r="32" spans="1:11" ht="24.75" thickBot="1">
      <c r="A32" s="194" t="s">
        <v>213</v>
      </c>
      <c r="B32" s="195"/>
      <c r="C32" s="195"/>
      <c r="D32" s="195"/>
      <c r="E32" s="195"/>
      <c r="F32" s="195"/>
      <c r="G32" s="195"/>
      <c r="H32" s="195"/>
      <c r="I32" s="196"/>
    </row>
    <row r="33" spans="1:9">
      <c r="A33" s="118" t="s">
        <v>42</v>
      </c>
      <c r="B33" s="197" t="s">
        <v>191</v>
      </c>
      <c r="C33" s="198"/>
      <c r="D33" s="197" t="s">
        <v>192</v>
      </c>
      <c r="E33" s="202"/>
      <c r="F33" s="202"/>
      <c r="G33" s="198"/>
      <c r="H33" s="119" t="s">
        <v>49</v>
      </c>
      <c r="I33" s="120" t="s">
        <v>50</v>
      </c>
    </row>
    <row r="34" spans="1:9" ht="20.25" thickBot="1">
      <c r="A34" s="39" t="s">
        <v>214</v>
      </c>
      <c r="B34" s="222" t="s">
        <v>210</v>
      </c>
      <c r="C34" s="223"/>
      <c r="D34" s="224" t="s">
        <v>215</v>
      </c>
      <c r="E34" s="225"/>
      <c r="F34" s="225"/>
      <c r="G34" s="226"/>
      <c r="H34" s="40">
        <v>695</v>
      </c>
      <c r="I34" s="41" t="str">
        <f>IF(Cover!$G$9=0,"",H34-(Cover!$G$9*H34))</f>
        <v/>
      </c>
    </row>
    <row r="35" spans="1:9" ht="20.25" thickBot="1">
      <c r="A35" s="144" t="s">
        <v>212</v>
      </c>
      <c r="B35" s="145"/>
      <c r="C35" s="145"/>
      <c r="D35" s="145"/>
      <c r="E35" s="145"/>
      <c r="F35" s="145"/>
      <c r="G35" s="145"/>
      <c r="H35" s="145"/>
      <c r="I35" s="146"/>
    </row>
    <row r="36" spans="1:9" ht="24.75" thickBot="1">
      <c r="A36" s="227" t="s">
        <v>216</v>
      </c>
      <c r="B36" s="228"/>
      <c r="C36" s="228"/>
      <c r="D36" s="228"/>
      <c r="E36" s="228"/>
      <c r="F36" s="228"/>
      <c r="G36" s="228"/>
      <c r="H36" s="228"/>
      <c r="I36" s="229"/>
    </row>
    <row r="37" spans="1:9" ht="24.75" thickBot="1">
      <c r="A37" s="194" t="s">
        <v>217</v>
      </c>
      <c r="B37" s="195"/>
      <c r="C37" s="195"/>
      <c r="D37" s="195"/>
      <c r="E37" s="195"/>
      <c r="F37" s="195"/>
      <c r="G37" s="195"/>
      <c r="H37" s="195"/>
      <c r="I37" s="196"/>
    </row>
    <row r="38" spans="1:9">
      <c r="A38" s="118" t="s">
        <v>42</v>
      </c>
      <c r="B38" s="197" t="s">
        <v>191</v>
      </c>
      <c r="C38" s="198"/>
      <c r="D38" s="197" t="s">
        <v>192</v>
      </c>
      <c r="E38" s="202"/>
      <c r="F38" s="202"/>
      <c r="G38" s="198"/>
      <c r="H38" s="119" t="s">
        <v>49</v>
      </c>
      <c r="I38" s="120" t="s">
        <v>50</v>
      </c>
    </row>
    <row r="39" spans="1:9" ht="20.25" thickBot="1">
      <c r="A39" s="115" t="s">
        <v>218</v>
      </c>
      <c r="B39" s="217" t="s">
        <v>210</v>
      </c>
      <c r="C39" s="218"/>
      <c r="D39" s="219" t="s">
        <v>219</v>
      </c>
      <c r="E39" s="220"/>
      <c r="F39" s="220"/>
      <c r="G39" s="221"/>
      <c r="H39" s="116">
        <v>1295</v>
      </c>
      <c r="I39" s="117" t="str">
        <f>IF(Cover!$G$9=0,"",H39-(Cover!$G$9*H39))</f>
        <v/>
      </c>
    </row>
    <row r="40" spans="1:9">
      <c r="A40" s="114"/>
      <c r="B40" s="114"/>
      <c r="C40" s="114"/>
      <c r="D40" s="114"/>
      <c r="E40" s="114"/>
      <c r="F40" s="114"/>
      <c r="G40" s="114"/>
      <c r="H40" s="114"/>
      <c r="I40" s="114"/>
    </row>
  </sheetData>
  <mergeCells count="57">
    <mergeCell ref="B38:C38"/>
    <mergeCell ref="D38:G38"/>
    <mergeCell ref="B39:C39"/>
    <mergeCell ref="D39:G39"/>
    <mergeCell ref="B34:C34"/>
    <mergeCell ref="D34:G34"/>
    <mergeCell ref="A35:I35"/>
    <mergeCell ref="A36:I36"/>
    <mergeCell ref="A37:I37"/>
    <mergeCell ref="A32:I32"/>
    <mergeCell ref="B33:C33"/>
    <mergeCell ref="D33:G33"/>
    <mergeCell ref="A24:I24"/>
    <mergeCell ref="B4:C4"/>
    <mergeCell ref="B5:C5"/>
    <mergeCell ref="D26:G26"/>
    <mergeCell ref="A31:I31"/>
    <mergeCell ref="D29:G29"/>
    <mergeCell ref="B29:C29"/>
    <mergeCell ref="D11:G11"/>
    <mergeCell ref="B9:C9"/>
    <mergeCell ref="D9:G9"/>
    <mergeCell ref="B10:C10"/>
    <mergeCell ref="D10:G10"/>
    <mergeCell ref="B11:C11"/>
    <mergeCell ref="B22:C22"/>
    <mergeCell ref="D22:G22"/>
    <mergeCell ref="A2:I2"/>
    <mergeCell ref="D4:G4"/>
    <mergeCell ref="A3:I3"/>
    <mergeCell ref="D5:G5"/>
    <mergeCell ref="A8:I8"/>
    <mergeCell ref="B6:C6"/>
    <mergeCell ref="D6:G6"/>
    <mergeCell ref="B19:C19"/>
    <mergeCell ref="D19:G19"/>
    <mergeCell ref="B20:C20"/>
    <mergeCell ref="D20:G20"/>
    <mergeCell ref="B21:C21"/>
    <mergeCell ref="D21:G21"/>
    <mergeCell ref="A16:I16"/>
    <mergeCell ref="B28:C28"/>
    <mergeCell ref="D28:G28"/>
    <mergeCell ref="B12:C12"/>
    <mergeCell ref="D12:G12"/>
    <mergeCell ref="B13:C13"/>
    <mergeCell ref="D13:G13"/>
    <mergeCell ref="B14:C14"/>
    <mergeCell ref="D14:G14"/>
    <mergeCell ref="B17:C17"/>
    <mergeCell ref="D17:G17"/>
    <mergeCell ref="B18:C18"/>
    <mergeCell ref="D18:G18"/>
    <mergeCell ref="D27:G27"/>
    <mergeCell ref="A25:I25"/>
    <mergeCell ref="B26:C26"/>
    <mergeCell ref="B27:C27"/>
  </mergeCells>
  <pageMargins left="0.25" right="0.25" top="0.75" bottom="0.7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vt:lpstr>
      <vt:lpstr>VideoX VAL R2V-R4VE</vt:lpstr>
      <vt:lpstr>VideoX ENT R4E-R8E</vt:lpstr>
      <vt:lpstr>VideoX ENT R12E-R60E</vt:lpstr>
      <vt:lpstr>Security Workstations</vt:lpstr>
      <vt:lpstr>Upgrades</vt:lpstr>
      <vt:lpstr>Cover!Print_Area</vt:lpstr>
      <vt:lpstr>'Security Workstations'!Print_Area</vt:lpstr>
      <vt:lpstr>Upgrades!Print_Area</vt:lpstr>
      <vt:lpstr>'VideoX ENT R12E-R60E'!Print_Area</vt:lpstr>
      <vt:lpstr>'VideoX ENT R4E-R8E'!Print_Area</vt:lpstr>
      <vt:lpstr>'VideoX VAL R2V-R4VE'!Print_Area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Jessica Landi</cp:lastModifiedBy>
  <cp:revision/>
  <dcterms:created xsi:type="dcterms:W3CDTF">2018-11-02T20:49:40Z</dcterms:created>
  <dcterms:modified xsi:type="dcterms:W3CDTF">2025-03-18T13:03:11Z</dcterms:modified>
  <cp:category/>
  <cp:contentStatus/>
</cp:coreProperties>
</file>